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14235" activeTab="0"/>
  </bookViews>
  <sheets>
    <sheet name="Januar" sheetId="1" r:id="rId1"/>
    <sheet name="Februar" sheetId="2" r:id="rId2"/>
    <sheet name="Mars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sember" sheetId="12" r:id="rId12"/>
  </sheets>
  <externalReferences>
    <externalReference r:id="rId15"/>
  </externalReferences>
  <definedNames>
    <definedName name="vintertid">'[1]Jan'!#REF!</definedName>
  </definedNames>
  <calcPr fullCalcOnLoad="1"/>
</workbook>
</file>

<file path=xl/sharedStrings.xml><?xml version="1.0" encoding="utf-8"?>
<sst xmlns="http://schemas.openxmlformats.org/spreadsheetml/2006/main" count="575" uniqueCount="69">
  <si>
    <t>Navn</t>
  </si>
  <si>
    <t>Stillingsandel</t>
  </si>
  <si>
    <t xml:space="preserve"> </t>
  </si>
  <si>
    <t>Prosjekt</t>
  </si>
  <si>
    <t>Koder</t>
  </si>
  <si>
    <t>Hittil i år</t>
  </si>
  <si>
    <t>Dato</t>
  </si>
  <si>
    <t>Kode</t>
  </si>
  <si>
    <t>Merknad</t>
  </si>
  <si>
    <t>Nr</t>
  </si>
  <si>
    <t>Timer</t>
  </si>
  <si>
    <t>Nr.</t>
  </si>
  <si>
    <t>Andre fravær. Spesifiser i Merknad</t>
  </si>
  <si>
    <t>Ferie</t>
  </si>
  <si>
    <t>Feriedager opptjent forrige år</t>
  </si>
  <si>
    <t>Antall avviklede feriedager i år</t>
  </si>
  <si>
    <t xml:space="preserve">Rest </t>
  </si>
  <si>
    <t>Antall seniordager</t>
  </si>
  <si>
    <t>Avviklede seniordager</t>
  </si>
  <si>
    <t>Sum arb.tid/ +/-</t>
  </si>
  <si>
    <t>Attestert:</t>
  </si>
  <si>
    <r>
      <t>Ek</t>
    </r>
    <r>
      <rPr>
        <sz val="11"/>
        <rFont val="L Centennial 45"/>
        <family val="1"/>
      </rPr>
      <t xml:space="preserve"> - Ekskursjon</t>
    </r>
  </si>
  <si>
    <r>
      <t>Fm</t>
    </r>
    <r>
      <rPr>
        <sz val="11"/>
        <rFont val="L Centennial 45"/>
        <family val="1"/>
      </rPr>
      <t xml:space="preserve"> - ferie med lønn</t>
    </r>
  </si>
  <si>
    <r>
      <t>Fs</t>
    </r>
    <r>
      <rPr>
        <sz val="11"/>
        <rFont val="L Centennial 45"/>
        <family val="1"/>
      </rPr>
      <t xml:space="preserve"> - seniordager</t>
    </r>
  </si>
  <si>
    <r>
      <t>Fu</t>
    </r>
    <r>
      <rPr>
        <sz val="11"/>
        <rFont val="L Centennial 45"/>
        <family val="1"/>
      </rPr>
      <t xml:space="preserve"> - ferie uten lønn</t>
    </r>
  </si>
  <si>
    <r>
      <t>Pb</t>
    </r>
    <r>
      <rPr>
        <sz val="11"/>
        <rFont val="L Centennial 45"/>
        <family val="1"/>
      </rPr>
      <t xml:space="preserve"> - permisjon sykt barn</t>
    </r>
  </si>
  <si>
    <r>
      <t>Pm</t>
    </r>
    <r>
      <rPr>
        <sz val="11"/>
        <rFont val="L Centennial 45"/>
        <family val="1"/>
      </rPr>
      <t xml:space="preserve"> - permisjon med lønn</t>
    </r>
  </si>
  <si>
    <r>
      <t>Pu</t>
    </r>
    <r>
      <rPr>
        <sz val="11"/>
        <rFont val="L Centennial 45"/>
        <family val="1"/>
      </rPr>
      <t xml:space="preserve"> - permisjon uten lønn</t>
    </r>
  </si>
  <si>
    <r>
      <t>S</t>
    </r>
    <r>
      <rPr>
        <sz val="11"/>
        <rFont val="L Centennial 45"/>
        <family val="1"/>
      </rPr>
      <t xml:space="preserve"> - sykefravær med legeerklæring</t>
    </r>
  </si>
  <si>
    <r>
      <t>Sd</t>
    </r>
    <r>
      <rPr>
        <sz val="11"/>
        <rFont val="L Centennial 45"/>
        <family val="1"/>
      </rPr>
      <t xml:space="preserve"> - delvis sykemeldt med legeerklæring</t>
    </r>
  </si>
  <si>
    <r>
      <t>Se</t>
    </r>
    <r>
      <rPr>
        <sz val="11"/>
        <rFont val="L Centennial 45"/>
        <family val="1"/>
      </rPr>
      <t xml:space="preserve"> - sykefravær med egenmelding</t>
    </r>
  </si>
  <si>
    <r>
      <t>X</t>
    </r>
    <r>
      <rPr>
        <sz val="11"/>
        <rFont val="L Centennial 45"/>
        <family val="1"/>
      </rPr>
      <t xml:space="preserve"> - til stede</t>
    </r>
  </si>
  <si>
    <t>Registreringsskjema</t>
  </si>
  <si>
    <t>1. juledag</t>
  </si>
  <si>
    <t>2. juledag</t>
  </si>
  <si>
    <t>Sommertid</t>
  </si>
  <si>
    <t>Sommertid slutt</t>
  </si>
  <si>
    <t>Off. høytidsdag</t>
  </si>
  <si>
    <t>Grunnlovsdag</t>
  </si>
  <si>
    <t>Skjærtorsdag</t>
  </si>
  <si>
    <t>Langfredag</t>
  </si>
  <si>
    <r>
      <t>Seniordager</t>
    </r>
    <r>
      <rPr>
        <b/>
        <sz val="9"/>
        <rFont val="L Centennial 45"/>
        <family val="0"/>
      </rPr>
      <t xml:space="preserve"> </t>
    </r>
    <r>
      <rPr>
        <sz val="9"/>
        <rFont val="L Centennial 45"/>
        <family val="0"/>
      </rPr>
      <t>(fra fylte 62 år)</t>
    </r>
  </si>
  <si>
    <r>
      <t xml:space="preserve">Ja - </t>
    </r>
    <r>
      <rPr>
        <sz val="10"/>
        <rFont val="L Centennial 45"/>
        <family val="0"/>
      </rPr>
      <t>Jobber annet sted, men for AHO</t>
    </r>
  </si>
  <si>
    <t>Deltidsansatte:</t>
  </si>
  <si>
    <t>Fravær på arbeidsdager, markeres spesielt</t>
  </si>
  <si>
    <t xml:space="preserve">Registreringsskjema skal leveres av alle </t>
  </si>
  <si>
    <t>vitenskapelig ansatte som mottar fast lønn fra AHO</t>
  </si>
  <si>
    <t>Alle deltidsanssatte arbeider formelt hver dag.</t>
  </si>
  <si>
    <t>De dager du arbeider for AHO, markeres X eller Ja.</t>
  </si>
  <si>
    <t>De dager du IKKE arbeider for AHO, skal stå åpne.</t>
  </si>
  <si>
    <t>MARS</t>
  </si>
  <si>
    <t>APRIL</t>
  </si>
  <si>
    <t>MAI</t>
  </si>
  <si>
    <t>JUNI</t>
  </si>
  <si>
    <t>JULI</t>
  </si>
  <si>
    <t>AUG.</t>
  </si>
  <si>
    <t>SEPT.</t>
  </si>
  <si>
    <t>OKT.</t>
  </si>
  <si>
    <t>NOV.</t>
  </si>
  <si>
    <t>DES.</t>
  </si>
  <si>
    <t>FEB.</t>
  </si>
  <si>
    <t>Instiutt:</t>
  </si>
  <si>
    <t>2. påskedag</t>
  </si>
  <si>
    <t>2. pinsedag</t>
  </si>
  <si>
    <t>Kr. Himmelfartsdag</t>
  </si>
  <si>
    <t>Institut:</t>
  </si>
  <si>
    <t>JAN</t>
  </si>
  <si>
    <t>Nyttårs dag</t>
  </si>
  <si>
    <t>Pinsedag</t>
  </si>
</sst>
</file>

<file path=xl/styles.xml><?xml version="1.0" encoding="utf-8"?>
<styleSheet xmlns="http://schemas.openxmlformats.org/spreadsheetml/2006/main">
  <numFmts count="4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&quot;kr&quot;\ * #,##0.00_);_(&quot;kr&quot;\ * \(#,##0.00\);_(&quot;kr&quot;\ * &quot;-&quot;??_);_(@_)"/>
    <numFmt numFmtId="178" formatCode="00"/>
    <numFmt numFmtId="179" formatCode="dd/mm"/>
    <numFmt numFmtId="180" formatCode="hh/mm"/>
    <numFmt numFmtId="181" formatCode="ddd\ dd/mmm"/>
    <numFmt numFmtId="182" formatCode="ddd/dd/mmm"/>
    <numFmt numFmtId="183" formatCode="dddd\ dd/mmm"/>
    <numFmt numFmtId="184" formatCode="dddd\ _dd/mmm"/>
    <numFmt numFmtId="185" formatCode="dddd"/>
    <numFmt numFmtId="186" formatCode="ddd* dd/mmm"/>
    <numFmt numFmtId="187" formatCode="dddd* dd/mmm"/>
    <numFmt numFmtId="188" formatCode="[hh]:mm"/>
    <numFmt numFmtId="189" formatCode="\-[hh]:mm"/>
    <numFmt numFmtId="190" formatCode="0.0000"/>
    <numFmt numFmtId="191" formatCode="0.000"/>
    <numFmt numFmtId="192" formatCode="0.00000"/>
    <numFmt numFmtId="193" formatCode="0.000000"/>
    <numFmt numFmtId="194" formatCode="0.0000000"/>
    <numFmt numFmtId="195" formatCode="0.00000000"/>
    <numFmt numFmtId="196" formatCode="\+\-[hh]:mm"/>
    <numFmt numFmtId="197" formatCode="0.0"/>
    <numFmt numFmtId="198" formatCode="0.0\ %"/>
    <numFmt numFmtId="199" formatCode="dddd* \ dd/mmm"/>
    <numFmt numFmtId="200" formatCode="mmm/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8.5"/>
      <color indexed="36"/>
      <name val="Arial"/>
      <family val="2"/>
    </font>
    <font>
      <u val="single"/>
      <sz val="8.5"/>
      <color indexed="12"/>
      <name val="Arial"/>
      <family val="2"/>
    </font>
    <font>
      <sz val="18"/>
      <name val="L Centennial 45"/>
      <family val="1"/>
    </font>
    <font>
      <sz val="11"/>
      <name val="L Centennial 45"/>
      <family val="1"/>
    </font>
    <font>
      <b/>
      <sz val="11"/>
      <name val="L Centennial 45"/>
      <family val="1"/>
    </font>
    <font>
      <sz val="10"/>
      <name val="L Centennial 45"/>
      <family val="0"/>
    </font>
    <font>
      <b/>
      <sz val="9"/>
      <name val="L Centennial 45"/>
      <family val="0"/>
    </font>
    <font>
      <sz val="9"/>
      <name val="L Centennial 45"/>
      <family val="0"/>
    </font>
    <font>
      <b/>
      <sz val="14"/>
      <name val="L Centennial 45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3" borderId="1" applyNumberFormat="0" applyAlignment="0" applyProtection="0"/>
    <xf numFmtId="0" fontId="37" fillId="0" borderId="2" applyNumberFormat="0" applyFill="0" applyAlignment="0" applyProtection="0"/>
    <xf numFmtId="43" fontId="0" fillId="0" borderId="0" applyFont="0" applyFill="0" applyBorder="0" applyAlignment="0" applyProtection="0"/>
    <xf numFmtId="0" fontId="38" fillId="24" borderId="3" applyNumberFormat="0" applyAlignment="0" applyProtection="0"/>
    <xf numFmtId="0" fontId="0" fillId="25" borderId="4" applyNumberFormat="0" applyFont="0" applyAlignment="0" applyProtection="0"/>
    <xf numFmtId="0" fontId="39" fillId="26" borderId="0" applyNumberFormat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1" fontId="0" fillId="0" borderId="0" applyFont="0" applyFill="0" applyBorder="0" applyAlignment="0" applyProtection="0"/>
    <xf numFmtId="0" fontId="45" fillId="20" borderId="9" applyNumberFormat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187" fontId="6" fillId="0" borderId="0" xfId="0" applyNumberFormat="1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187" fontId="8" fillId="33" borderId="0" xfId="0" applyNumberFormat="1" applyFont="1" applyFill="1" applyBorder="1" applyAlignment="1" applyProtection="1">
      <alignment horizontal="right"/>
      <protection/>
    </xf>
    <xf numFmtId="9" fontId="7" fillId="33" borderId="0" xfId="49" applyFont="1" applyFill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197" fontId="7" fillId="0" borderId="0" xfId="0" applyNumberFormat="1" applyFont="1" applyBorder="1" applyAlignment="1" applyProtection="1">
      <alignment horizontal="center"/>
      <protection/>
    </xf>
    <xf numFmtId="178" fontId="7" fillId="0" borderId="0" xfId="0" applyNumberFormat="1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left"/>
      <protection/>
    </xf>
    <xf numFmtId="2" fontId="7" fillId="0" borderId="0" xfId="0" applyNumberFormat="1" applyFont="1" applyBorder="1" applyAlignment="1" applyProtection="1">
      <alignment/>
      <protection/>
    </xf>
    <xf numFmtId="187" fontId="8" fillId="0" borderId="0" xfId="0" applyNumberFormat="1" applyFont="1" applyAlignment="1" applyProtection="1">
      <alignment horizontal="left"/>
      <protection/>
    </xf>
    <xf numFmtId="17" fontId="7" fillId="0" borderId="10" xfId="0" applyNumberFormat="1" applyFont="1" applyBorder="1" applyAlignment="1" applyProtection="1">
      <alignment/>
      <protection locked="0"/>
    </xf>
    <xf numFmtId="17" fontId="7" fillId="0" borderId="11" xfId="0" applyNumberFormat="1" applyFont="1" applyBorder="1" applyAlignment="1" applyProtection="1">
      <alignment/>
      <protection locked="0"/>
    </xf>
    <xf numFmtId="2" fontId="7" fillId="0" borderId="0" xfId="0" applyNumberFormat="1" applyFont="1" applyAlignment="1" applyProtection="1">
      <alignment horizontal="centerContinuous"/>
      <protection/>
    </xf>
    <xf numFmtId="0" fontId="7" fillId="0" borderId="0" xfId="0" applyFont="1" applyAlignment="1" applyProtection="1">
      <alignment horizontal="centerContinuous"/>
      <protection/>
    </xf>
    <xf numFmtId="178" fontId="8" fillId="0" borderId="0" xfId="0" applyNumberFormat="1" applyFont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 locked="0"/>
    </xf>
    <xf numFmtId="1" fontId="8" fillId="34" borderId="12" xfId="0" applyNumberFormat="1" applyFont="1" applyFill="1" applyBorder="1" applyAlignment="1" applyProtection="1">
      <alignment horizontal="centerContinuous"/>
      <protection locked="0"/>
    </xf>
    <xf numFmtId="0" fontId="7" fillId="34" borderId="13" xfId="0" applyFont="1" applyFill="1" applyBorder="1" applyAlignment="1" applyProtection="1">
      <alignment horizontal="centerContinuous"/>
      <protection locked="0"/>
    </xf>
    <xf numFmtId="1" fontId="8" fillId="34" borderId="13" xfId="0" applyNumberFormat="1" applyFont="1" applyFill="1" applyBorder="1" applyAlignment="1" applyProtection="1">
      <alignment horizontal="centerContinuous"/>
      <protection locked="0"/>
    </xf>
    <xf numFmtId="0" fontId="8" fillId="34" borderId="11" xfId="0" applyFont="1" applyFill="1" applyBorder="1" applyAlignment="1" applyProtection="1">
      <alignment horizontal="centerContinuous"/>
      <protection/>
    </xf>
    <xf numFmtId="0" fontId="8" fillId="34" borderId="14" xfId="0" applyFont="1" applyFill="1" applyBorder="1" applyAlignment="1" applyProtection="1">
      <alignment horizontal="centerContinuous"/>
      <protection/>
    </xf>
    <xf numFmtId="0" fontId="8" fillId="34" borderId="15" xfId="0" applyFont="1" applyFill="1" applyBorder="1" applyAlignment="1" applyProtection="1">
      <alignment/>
      <protection/>
    </xf>
    <xf numFmtId="0" fontId="8" fillId="34" borderId="16" xfId="0" applyFont="1" applyFill="1" applyBorder="1" applyAlignment="1" applyProtection="1">
      <alignment horizontal="center"/>
      <protection/>
    </xf>
    <xf numFmtId="188" fontId="7" fillId="0" borderId="0" xfId="0" applyNumberFormat="1" applyFont="1" applyBorder="1" applyAlignment="1" applyProtection="1">
      <alignment horizontal="center"/>
      <protection/>
    </xf>
    <xf numFmtId="187" fontId="8" fillId="34" borderId="17" xfId="0" applyNumberFormat="1" applyFont="1" applyFill="1" applyBorder="1" applyAlignment="1" applyProtection="1">
      <alignment horizontal="left"/>
      <protection/>
    </xf>
    <xf numFmtId="0" fontId="8" fillId="34" borderId="18" xfId="0" applyFont="1" applyFill="1" applyBorder="1" applyAlignment="1" applyProtection="1">
      <alignment/>
      <protection/>
    </xf>
    <xf numFmtId="0" fontId="8" fillId="34" borderId="19" xfId="0" applyFont="1" applyFill="1" applyBorder="1" applyAlignment="1" applyProtection="1">
      <alignment/>
      <protection/>
    </xf>
    <xf numFmtId="1" fontId="8" fillId="34" borderId="15" xfId="0" applyNumberFormat="1" applyFont="1" applyFill="1" applyBorder="1" applyAlignment="1" applyProtection="1">
      <alignment horizontal="center"/>
      <protection/>
    </xf>
    <xf numFmtId="0" fontId="8" fillId="34" borderId="16" xfId="0" applyFont="1" applyFill="1" applyBorder="1" applyAlignment="1" applyProtection="1">
      <alignment horizontal="center"/>
      <protection/>
    </xf>
    <xf numFmtId="0" fontId="8" fillId="0" borderId="20" xfId="0" applyFont="1" applyBorder="1" applyAlignment="1" applyProtection="1">
      <alignment/>
      <protection/>
    </xf>
    <xf numFmtId="0" fontId="7" fillId="0" borderId="21" xfId="0" applyNumberFormat="1" applyFont="1" applyBorder="1" applyAlignment="1" applyProtection="1">
      <alignment horizontal="center"/>
      <protection/>
    </xf>
    <xf numFmtId="199" fontId="0" fillId="0" borderId="22" xfId="0" applyNumberFormat="1" applyBorder="1" applyAlignment="1">
      <alignment/>
    </xf>
    <xf numFmtId="0" fontId="7" fillId="0" borderId="23" xfId="0" applyFont="1" applyBorder="1" applyAlignment="1" applyProtection="1">
      <alignment/>
      <protection locked="0"/>
    </xf>
    <xf numFmtId="0" fontId="7" fillId="0" borderId="24" xfId="0" applyFont="1" applyBorder="1" applyAlignment="1" applyProtection="1">
      <alignment/>
      <protection locked="0"/>
    </xf>
    <xf numFmtId="1" fontId="7" fillId="33" borderId="20" xfId="0" applyNumberFormat="1" applyFont="1" applyFill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/>
      <protection/>
    </xf>
    <xf numFmtId="0" fontId="7" fillId="0" borderId="23" xfId="0" applyFont="1" applyBorder="1" applyAlignment="1" applyProtection="1">
      <alignment/>
      <protection/>
    </xf>
    <xf numFmtId="0" fontId="7" fillId="0" borderId="25" xfId="0" applyFont="1" applyBorder="1" applyAlignment="1" applyProtection="1">
      <alignment/>
      <protection/>
    </xf>
    <xf numFmtId="193" fontId="7" fillId="0" borderId="0" xfId="0" applyNumberFormat="1" applyFont="1" applyBorder="1" applyAlignment="1" applyProtection="1">
      <alignment/>
      <protection/>
    </xf>
    <xf numFmtId="0" fontId="7" fillId="0" borderId="26" xfId="0" applyFont="1" applyBorder="1" applyAlignment="1" applyProtection="1">
      <alignment/>
      <protection/>
    </xf>
    <xf numFmtId="0" fontId="7" fillId="0" borderId="27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20" xfId="0" applyFont="1" applyBorder="1" applyAlignment="1" applyProtection="1">
      <alignment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27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33" borderId="20" xfId="0" applyFont="1" applyFill="1" applyBorder="1" applyAlignment="1" applyProtection="1">
      <alignment horizontal="center"/>
      <protection locked="0"/>
    </xf>
    <xf numFmtId="187" fontId="7" fillId="0" borderId="28" xfId="0" applyNumberFormat="1" applyFont="1" applyBorder="1" applyAlignment="1" applyProtection="1">
      <alignment horizontal="left"/>
      <protection/>
    </xf>
    <xf numFmtId="0" fontId="7" fillId="0" borderId="29" xfId="0" applyFont="1" applyBorder="1" applyAlignment="1" applyProtection="1">
      <alignment/>
      <protection locked="0"/>
    </xf>
    <xf numFmtId="0" fontId="7" fillId="0" borderId="30" xfId="0" applyFont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 horizontal="center"/>
      <protection/>
    </xf>
    <xf numFmtId="178" fontId="7" fillId="33" borderId="0" xfId="0" applyNumberFormat="1" applyFont="1" applyFill="1" applyBorder="1" applyAlignment="1" applyProtection="1">
      <alignment horizontal="center"/>
      <protection/>
    </xf>
    <xf numFmtId="0" fontId="8" fillId="0" borderId="31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78" fontId="9" fillId="33" borderId="0" xfId="0" applyNumberFormat="1" applyFont="1" applyFill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/>
    </xf>
    <xf numFmtId="187" fontId="9" fillId="0" borderId="0" xfId="0" applyNumberFormat="1" applyFont="1" applyAlignment="1" applyProtection="1">
      <alignment horizontal="left"/>
      <protection/>
    </xf>
    <xf numFmtId="1" fontId="9" fillId="33" borderId="0" xfId="0" applyNumberFormat="1" applyFont="1" applyFill="1" applyAlignment="1" applyProtection="1">
      <alignment horizontal="center"/>
      <protection/>
    </xf>
    <xf numFmtId="2" fontId="9" fillId="0" borderId="0" xfId="0" applyNumberFormat="1" applyFont="1" applyAlignment="1" applyProtection="1">
      <alignment horizontal="center"/>
      <protection/>
    </xf>
    <xf numFmtId="2" fontId="9" fillId="0" borderId="0" xfId="0" applyNumberFormat="1" applyFont="1" applyBorder="1" applyAlignment="1" applyProtection="1">
      <alignment/>
      <protection/>
    </xf>
    <xf numFmtId="178" fontId="8" fillId="34" borderId="16" xfId="0" applyNumberFormat="1" applyFont="1" applyFill="1" applyBorder="1" applyAlignment="1" applyProtection="1">
      <alignment horizontal="center"/>
      <protection/>
    </xf>
    <xf numFmtId="178" fontId="7" fillId="33" borderId="21" xfId="0" applyNumberFormat="1" applyFont="1" applyFill="1" applyBorder="1" applyAlignment="1" applyProtection="1">
      <alignment horizontal="center"/>
      <protection locked="0"/>
    </xf>
    <xf numFmtId="0" fontId="7" fillId="33" borderId="21" xfId="0" applyFont="1" applyFill="1" applyBorder="1" applyAlignment="1" applyProtection="1">
      <alignment horizontal="center"/>
      <protection locked="0"/>
    </xf>
    <xf numFmtId="0" fontId="7" fillId="0" borderId="29" xfId="0" applyFont="1" applyBorder="1" applyAlignment="1" applyProtection="1">
      <alignment/>
      <protection/>
    </xf>
    <xf numFmtId="178" fontId="8" fillId="34" borderId="32" xfId="0" applyNumberFormat="1" applyFont="1" applyFill="1" applyBorder="1" applyAlignment="1" applyProtection="1">
      <alignment horizontal="center"/>
      <protection/>
    </xf>
    <xf numFmtId="178" fontId="7" fillId="33" borderId="33" xfId="0" applyNumberFormat="1" applyFont="1" applyFill="1" applyBorder="1" applyAlignment="1" applyProtection="1">
      <alignment horizontal="center"/>
      <protection locked="0"/>
    </xf>
    <xf numFmtId="0" fontId="7" fillId="33" borderId="33" xfId="0" applyFont="1" applyFill="1" applyBorder="1" applyAlignment="1" applyProtection="1">
      <alignment horizontal="center"/>
      <protection locked="0"/>
    </xf>
    <xf numFmtId="0" fontId="7" fillId="0" borderId="34" xfId="0" applyFont="1" applyBorder="1" applyAlignment="1" applyProtection="1">
      <alignment/>
      <protection/>
    </xf>
    <xf numFmtId="49" fontId="8" fillId="34" borderId="15" xfId="0" applyNumberFormat="1" applyFont="1" applyFill="1" applyBorder="1" applyAlignment="1" applyProtection="1">
      <alignment horizontal="center"/>
      <protection/>
    </xf>
    <xf numFmtId="2" fontId="7" fillId="0" borderId="20" xfId="0" applyNumberFormat="1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/>
      <protection/>
    </xf>
    <xf numFmtId="1" fontId="8" fillId="33" borderId="10" xfId="0" applyNumberFormat="1" applyFont="1" applyFill="1" applyBorder="1" applyAlignment="1" applyProtection="1">
      <alignment horizontal="left"/>
      <protection locked="0"/>
    </xf>
    <xf numFmtId="0" fontId="7" fillId="33" borderId="11" xfId="0" applyFont="1" applyFill="1" applyBorder="1" applyAlignment="1" applyProtection="1">
      <alignment horizontal="center"/>
      <protection locked="0"/>
    </xf>
    <xf numFmtId="0" fontId="0" fillId="0" borderId="14" xfId="0" applyBorder="1" applyAlignment="1">
      <alignment/>
    </xf>
    <xf numFmtId="0" fontId="7" fillId="33" borderId="14" xfId="0" applyFont="1" applyFill="1" applyBorder="1" applyAlignment="1" applyProtection="1">
      <alignment horizontal="center"/>
      <protection locked="0"/>
    </xf>
    <xf numFmtId="0" fontId="8" fillId="34" borderId="16" xfId="0" applyFont="1" applyFill="1" applyBorder="1" applyAlignment="1" applyProtection="1">
      <alignment horizontal="centerContinuous"/>
      <protection/>
    </xf>
    <xf numFmtId="17" fontId="7" fillId="0" borderId="0" xfId="0" applyNumberFormat="1" applyFont="1" applyBorder="1" applyAlignment="1" applyProtection="1">
      <alignment/>
      <protection locked="0"/>
    </xf>
    <xf numFmtId="49" fontId="8" fillId="34" borderId="15" xfId="0" applyNumberFormat="1" applyFont="1" applyFill="1" applyBorder="1" applyAlignment="1" applyProtection="1">
      <alignment/>
      <protection/>
    </xf>
    <xf numFmtId="17" fontId="7" fillId="33" borderId="0" xfId="0" applyNumberFormat="1" applyFont="1" applyFill="1" applyAlignment="1" applyProtection="1">
      <alignment/>
      <protection/>
    </xf>
    <xf numFmtId="199" fontId="0" fillId="0" borderId="22" xfId="0" applyNumberFormat="1" applyFont="1" applyBorder="1" applyAlignment="1">
      <alignment/>
    </xf>
    <xf numFmtId="0" fontId="8" fillId="34" borderId="35" xfId="0" applyFont="1" applyFill="1" applyBorder="1" applyAlignment="1" applyProtection="1">
      <alignment/>
      <protection/>
    </xf>
    <xf numFmtId="0" fontId="7" fillId="0" borderId="36" xfId="0" applyFont="1" applyBorder="1" applyAlignment="1" applyProtection="1">
      <alignment/>
      <protection locked="0"/>
    </xf>
    <xf numFmtId="0" fontId="7" fillId="0" borderId="18" xfId="0" applyFont="1" applyBorder="1" applyAlignment="1" applyProtection="1">
      <alignment/>
      <protection locked="0"/>
    </xf>
    <xf numFmtId="0" fontId="7" fillId="0" borderId="37" xfId="0" applyFont="1" applyBorder="1" applyAlignment="1" applyProtection="1">
      <alignment/>
      <protection locked="0"/>
    </xf>
    <xf numFmtId="0" fontId="7" fillId="0" borderId="37" xfId="0" applyFont="1" applyBorder="1" applyAlignment="1" applyProtection="1">
      <alignment/>
      <protection/>
    </xf>
    <xf numFmtId="0" fontId="7" fillId="0" borderId="38" xfId="0" applyFont="1" applyBorder="1" applyAlignment="1" applyProtection="1">
      <alignment/>
      <protection locked="0"/>
    </xf>
    <xf numFmtId="178" fontId="7" fillId="33" borderId="37" xfId="0" applyNumberFormat="1" applyFont="1" applyFill="1" applyBorder="1" applyAlignment="1" applyProtection="1">
      <alignment horizontal="center"/>
      <protection locked="0"/>
    </xf>
    <xf numFmtId="0" fontId="7" fillId="33" borderId="37" xfId="0" applyFont="1" applyFill="1" applyBorder="1" applyAlignment="1" applyProtection="1">
      <alignment horizontal="center"/>
      <protection locked="0"/>
    </xf>
    <xf numFmtId="0" fontId="7" fillId="0" borderId="38" xfId="0" applyFont="1" applyBorder="1" applyAlignment="1" applyProtection="1">
      <alignment/>
      <protection/>
    </xf>
    <xf numFmtId="1" fontId="8" fillId="34" borderId="39" xfId="0" applyNumberFormat="1" applyFont="1" applyFill="1" applyBorder="1" applyAlignment="1" applyProtection="1">
      <alignment horizontal="center"/>
      <protection/>
    </xf>
    <xf numFmtId="1" fontId="7" fillId="33" borderId="18" xfId="0" applyNumberFormat="1" applyFont="1" applyFill="1" applyBorder="1" applyAlignment="1" applyProtection="1">
      <alignment horizontal="center"/>
      <protection locked="0"/>
    </xf>
    <xf numFmtId="1" fontId="7" fillId="33" borderId="23" xfId="0" applyNumberFormat="1" applyFont="1" applyFill="1" applyBorder="1" applyAlignment="1" applyProtection="1">
      <alignment horizontal="center"/>
      <protection locked="0"/>
    </xf>
    <xf numFmtId="0" fontId="7" fillId="33" borderId="23" xfId="0" applyFont="1" applyFill="1" applyBorder="1" applyAlignment="1" applyProtection="1">
      <alignment horizontal="center"/>
      <protection locked="0"/>
    </xf>
    <xf numFmtId="0" fontId="7" fillId="0" borderId="40" xfId="0" applyFont="1" applyBorder="1" applyAlignment="1" applyProtection="1">
      <alignment/>
      <protection locked="0"/>
    </xf>
    <xf numFmtId="0" fontId="7" fillId="0" borderId="41" xfId="0" applyFont="1" applyBorder="1" applyAlignment="1" applyProtection="1">
      <alignment/>
      <protection locked="0"/>
    </xf>
    <xf numFmtId="0" fontId="7" fillId="0" borderId="42" xfId="0" applyFont="1" applyBorder="1" applyAlignment="1" applyProtection="1">
      <alignment/>
      <protection locked="0"/>
    </xf>
    <xf numFmtId="17" fontId="7" fillId="33" borderId="0" xfId="0" applyNumberFormat="1" applyFont="1" applyFill="1" applyBorder="1" applyAlignment="1" applyProtection="1">
      <alignment horizontal="center"/>
      <protection/>
    </xf>
    <xf numFmtId="187" fontId="12" fillId="0" borderId="0" xfId="0" applyNumberFormat="1" applyFont="1" applyAlignment="1" applyProtection="1">
      <alignment horizontal="left"/>
      <protection/>
    </xf>
  </cellXfs>
  <cellStyles count="49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Documents%20and%20Settings\anstein\Local%20Settings\Temporary%20Internet%20Files\Content.IE5\0YEINKJ8\test%20Timelistemal_2008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Apr"/>
      <sheetName val="Mai"/>
      <sheetName val="Jun"/>
      <sheetName val="Jul"/>
      <sheetName val="Aug"/>
      <sheetName val="Sept"/>
      <sheetName val="Okt"/>
      <sheetName val="Nov"/>
      <sheetName val="D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7"/>
  <sheetViews>
    <sheetView tabSelected="1" zoomScale="85" zoomScaleNormal="85" zoomScalePageLayoutView="0" workbookViewId="0" topLeftCell="A1">
      <selection activeCell="C28" sqref="C28"/>
    </sheetView>
  </sheetViews>
  <sheetFormatPr defaultColWidth="8.8515625" defaultRowHeight="15.75" customHeight="1"/>
  <cols>
    <col min="1" max="1" width="16.57421875" style="66" customWidth="1"/>
    <col min="2" max="2" width="7.140625" style="62" bestFit="1" customWidth="1"/>
    <col min="3" max="3" width="29.28125" style="62" customWidth="1"/>
    <col min="4" max="4" width="7.7109375" style="67" customWidth="1"/>
    <col min="5" max="5" width="7.57421875" style="63" customWidth="1"/>
    <col min="6" max="6" width="7.7109375" style="67" customWidth="1"/>
    <col min="7" max="7" width="7.140625" style="63" customWidth="1"/>
    <col min="8" max="8" width="6.8515625" style="68" bestFit="1" customWidth="1"/>
    <col min="9" max="9" width="7.140625" style="62" bestFit="1" customWidth="1"/>
    <col min="10" max="10" width="1.8515625" style="62" customWidth="1"/>
    <col min="11" max="11" width="34.00390625" style="62" customWidth="1"/>
    <col min="12" max="12" width="11.140625" style="64" customWidth="1"/>
    <col min="13" max="16384" width="8.8515625" style="62" customWidth="1"/>
  </cols>
  <sheetData>
    <row r="1" spans="1:12" s="2" customFormat="1" ht="18.75" customHeight="1" thickBot="1">
      <c r="A1" s="1" t="s">
        <v>32</v>
      </c>
      <c r="C1" s="7"/>
      <c r="D1" s="88" t="s">
        <v>66</v>
      </c>
      <c r="E1" s="106"/>
      <c r="F1" s="106"/>
      <c r="G1" s="3">
        <v>2017</v>
      </c>
      <c r="K1" s="2" t="s">
        <v>45</v>
      </c>
      <c r="L1" s="5"/>
    </row>
    <row r="2" spans="1:13" s="2" customFormat="1" ht="18.75" customHeight="1" thickBot="1">
      <c r="A2" s="107" t="s">
        <v>0</v>
      </c>
      <c r="B2" s="13"/>
      <c r="C2" s="14"/>
      <c r="D2" s="81" t="s">
        <v>1</v>
      </c>
      <c r="E2" s="82"/>
      <c r="F2" s="82"/>
      <c r="G2" s="83"/>
      <c r="J2" s="16"/>
      <c r="K2" s="2" t="s">
        <v>46</v>
      </c>
      <c r="M2" s="4"/>
    </row>
    <row r="3" spans="1:12" s="2" customFormat="1" ht="15.75" thickBot="1">
      <c r="A3" s="12" t="s">
        <v>65</v>
      </c>
      <c r="B3" s="86"/>
      <c r="C3" s="86"/>
      <c r="D3" s="19" t="s">
        <v>3</v>
      </c>
      <c r="E3" s="20"/>
      <c r="F3" s="21"/>
      <c r="G3" s="20"/>
      <c r="H3" s="22"/>
      <c r="I3" s="23"/>
      <c r="K3" s="24" t="s">
        <v>4</v>
      </c>
      <c r="L3" s="25" t="s">
        <v>5</v>
      </c>
    </row>
    <row r="4" spans="1:12" s="2" customFormat="1" ht="15">
      <c r="A4" s="27" t="s">
        <v>6</v>
      </c>
      <c r="B4" s="28" t="s">
        <v>7</v>
      </c>
      <c r="C4" s="29" t="s">
        <v>8</v>
      </c>
      <c r="D4" s="30" t="s">
        <v>9</v>
      </c>
      <c r="E4" s="74" t="s">
        <v>10</v>
      </c>
      <c r="F4" s="30" t="s">
        <v>11</v>
      </c>
      <c r="G4" s="70" t="s">
        <v>10</v>
      </c>
      <c r="H4" s="87" t="s">
        <v>9</v>
      </c>
      <c r="I4" s="85" t="s">
        <v>10</v>
      </c>
      <c r="K4" s="32" t="s">
        <v>21</v>
      </c>
      <c r="L4" s="33">
        <f>COUNTIF($B$5:$B$35,"Ek")</f>
        <v>0</v>
      </c>
    </row>
    <row r="5" spans="1:12" s="2" customFormat="1" ht="15">
      <c r="A5" s="34">
        <v>42736</v>
      </c>
      <c r="B5" s="35"/>
      <c r="C5" s="36" t="s">
        <v>67</v>
      </c>
      <c r="D5" s="37"/>
      <c r="E5" s="75"/>
      <c r="F5" s="37"/>
      <c r="G5" s="71"/>
      <c r="H5" s="79"/>
      <c r="I5" s="38"/>
      <c r="K5" s="32" t="s">
        <v>22</v>
      </c>
      <c r="L5" s="33">
        <f>COUNTIF($B$5:$B$35,"Fm")</f>
        <v>0</v>
      </c>
    </row>
    <row r="6" spans="1:12" s="2" customFormat="1" ht="15">
      <c r="A6" s="34">
        <v>42737</v>
      </c>
      <c r="B6" s="35"/>
      <c r="C6" s="36"/>
      <c r="D6" s="37"/>
      <c r="E6" s="75"/>
      <c r="F6" s="37"/>
      <c r="G6" s="71"/>
      <c r="H6" s="79"/>
      <c r="I6" s="38"/>
      <c r="K6" s="32" t="s">
        <v>23</v>
      </c>
      <c r="L6" s="33">
        <f>COUNTIF($B$5:$B$35,"Fs")</f>
        <v>0</v>
      </c>
    </row>
    <row r="7" spans="1:12" s="39" customFormat="1" ht="14.25" customHeight="1">
      <c r="A7" s="34">
        <v>42738</v>
      </c>
      <c r="B7" s="35"/>
      <c r="C7" s="36"/>
      <c r="D7" s="37"/>
      <c r="E7" s="75"/>
      <c r="F7" s="37"/>
      <c r="G7" s="71"/>
      <c r="H7" s="79"/>
      <c r="I7" s="38"/>
      <c r="K7" s="32" t="s">
        <v>24</v>
      </c>
      <c r="L7" s="33">
        <f>COUNTIF($B$5:$B$35,"Fu")</f>
        <v>0</v>
      </c>
    </row>
    <row r="8" spans="1:12" s="2" customFormat="1" ht="15" customHeight="1">
      <c r="A8" s="34">
        <v>42739</v>
      </c>
      <c r="B8" s="35"/>
      <c r="C8" s="36"/>
      <c r="D8" s="37"/>
      <c r="E8" s="75"/>
      <c r="F8" s="37"/>
      <c r="G8" s="71"/>
      <c r="H8" s="79"/>
      <c r="I8" s="38"/>
      <c r="K8" s="32" t="s">
        <v>42</v>
      </c>
      <c r="L8" s="33">
        <f>COUNTIF($B$5:$B$35,"Ja")</f>
        <v>0</v>
      </c>
    </row>
    <row r="9" spans="1:12" s="2" customFormat="1" ht="15" customHeight="1">
      <c r="A9" s="34">
        <v>42740</v>
      </c>
      <c r="B9" s="42"/>
      <c r="C9" s="43"/>
      <c r="D9" s="37"/>
      <c r="E9" s="75"/>
      <c r="F9" s="37"/>
      <c r="G9" s="71"/>
      <c r="H9" s="79"/>
      <c r="I9" s="38"/>
      <c r="K9" s="32" t="s">
        <v>25</v>
      </c>
      <c r="L9" s="33">
        <f>COUNTIF($B$5:$B$35,"Pb")</f>
        <v>0</v>
      </c>
    </row>
    <row r="10" spans="1:12" s="2" customFormat="1" ht="15" customHeight="1">
      <c r="A10" s="34">
        <v>42741</v>
      </c>
      <c r="B10" s="35"/>
      <c r="C10" s="36"/>
      <c r="D10" s="37"/>
      <c r="E10" s="75"/>
      <c r="F10" s="37"/>
      <c r="G10" s="71"/>
      <c r="H10" s="79"/>
      <c r="I10" s="38"/>
      <c r="K10" s="32" t="s">
        <v>26</v>
      </c>
      <c r="L10" s="33">
        <f>COUNTIF($B$5:$B$35,"Pm")</f>
        <v>0</v>
      </c>
    </row>
    <row r="11" spans="1:12" s="2" customFormat="1" ht="15" customHeight="1">
      <c r="A11" s="34">
        <v>42742</v>
      </c>
      <c r="B11" s="35"/>
      <c r="C11" s="36"/>
      <c r="D11" s="37"/>
      <c r="E11" s="75"/>
      <c r="F11" s="37"/>
      <c r="G11" s="71"/>
      <c r="H11" s="79"/>
      <c r="I11" s="38"/>
      <c r="K11" s="32" t="s">
        <v>27</v>
      </c>
      <c r="L11" s="33">
        <f>COUNTIF($B$5:$B$35,"Pu")</f>
        <v>0</v>
      </c>
    </row>
    <row r="12" spans="1:12" s="2" customFormat="1" ht="15" customHeight="1">
      <c r="A12" s="34">
        <v>42743</v>
      </c>
      <c r="B12" s="35"/>
      <c r="C12" s="36"/>
      <c r="D12" s="37"/>
      <c r="E12" s="75"/>
      <c r="F12" s="37"/>
      <c r="G12" s="71"/>
      <c r="H12" s="79"/>
      <c r="I12" s="38"/>
      <c r="K12" s="32" t="s">
        <v>28</v>
      </c>
      <c r="L12" s="33">
        <f>COUNTIF($B$5:$B$35,"S")</f>
        <v>0</v>
      </c>
    </row>
    <row r="13" spans="1:12" s="2" customFormat="1" ht="15" customHeight="1">
      <c r="A13" s="34">
        <v>42744</v>
      </c>
      <c r="B13" s="35"/>
      <c r="C13" s="36"/>
      <c r="D13" s="37"/>
      <c r="E13" s="75"/>
      <c r="F13" s="37"/>
      <c r="G13" s="71"/>
      <c r="H13" s="79"/>
      <c r="I13" s="38"/>
      <c r="K13" s="32" t="s">
        <v>29</v>
      </c>
      <c r="L13" s="33">
        <f>COUNTIF($B$5:$B$35,"Sd")</f>
        <v>0</v>
      </c>
    </row>
    <row r="14" spans="1:12" s="2" customFormat="1" ht="15" customHeight="1">
      <c r="A14" s="34">
        <v>42745</v>
      </c>
      <c r="B14" s="35"/>
      <c r="C14" s="36"/>
      <c r="D14" s="37"/>
      <c r="E14" s="75"/>
      <c r="F14" s="37"/>
      <c r="G14" s="71"/>
      <c r="H14" s="79"/>
      <c r="I14" s="38"/>
      <c r="K14" s="32" t="s">
        <v>30</v>
      </c>
      <c r="L14" s="33">
        <f>COUNTIF($B$5:$B$35,"Se")</f>
        <v>0</v>
      </c>
    </row>
    <row r="15" spans="1:12" s="2" customFormat="1" ht="15" customHeight="1">
      <c r="A15" s="34">
        <v>42746</v>
      </c>
      <c r="B15" s="35"/>
      <c r="C15" s="36"/>
      <c r="D15" s="37"/>
      <c r="E15" s="75"/>
      <c r="F15" s="37"/>
      <c r="G15" s="71"/>
      <c r="H15" s="79"/>
      <c r="I15" s="38"/>
      <c r="K15" s="32" t="s">
        <v>31</v>
      </c>
      <c r="L15" s="33">
        <f>COUNTIF($B$5:$B$35,"X")</f>
        <v>0</v>
      </c>
    </row>
    <row r="16" spans="1:12" s="2" customFormat="1" ht="15" customHeight="1" thickBot="1">
      <c r="A16" s="34">
        <v>42747</v>
      </c>
      <c r="B16" s="35"/>
      <c r="C16" s="36"/>
      <c r="D16" s="37"/>
      <c r="E16" s="75"/>
      <c r="F16" s="37"/>
      <c r="G16" s="71"/>
      <c r="H16" s="79"/>
      <c r="I16" s="38"/>
      <c r="K16" s="45" t="s">
        <v>12</v>
      </c>
      <c r="L16" s="46"/>
    </row>
    <row r="17" spans="1:12" s="2" customFormat="1" ht="15" customHeight="1">
      <c r="A17" s="34">
        <v>42748</v>
      </c>
      <c r="B17" s="35"/>
      <c r="C17" s="36"/>
      <c r="D17" s="37"/>
      <c r="E17" s="75"/>
      <c r="F17" s="37"/>
      <c r="G17" s="71"/>
      <c r="H17" s="79"/>
      <c r="I17" s="38"/>
      <c r="K17" s="47"/>
      <c r="L17" s="7"/>
    </row>
    <row r="18" spans="1:12" s="2" customFormat="1" ht="15" customHeight="1">
      <c r="A18" s="34">
        <v>42749</v>
      </c>
      <c r="B18" s="35"/>
      <c r="C18" s="36"/>
      <c r="D18" s="37"/>
      <c r="E18" s="75"/>
      <c r="F18" s="37"/>
      <c r="G18" s="71"/>
      <c r="H18" s="79"/>
      <c r="I18" s="38"/>
      <c r="K18" s="47"/>
      <c r="L18" s="7"/>
    </row>
    <row r="19" spans="1:11" s="2" customFormat="1" ht="15" customHeight="1" thickBot="1">
      <c r="A19" s="34">
        <v>42750</v>
      </c>
      <c r="B19" s="35"/>
      <c r="C19" s="36"/>
      <c r="D19" s="37"/>
      <c r="E19" s="75"/>
      <c r="F19" s="37"/>
      <c r="G19" s="71"/>
      <c r="H19" s="79"/>
      <c r="I19" s="38"/>
      <c r="K19" s="48" t="s">
        <v>13</v>
      </c>
    </row>
    <row r="20" spans="1:12" s="2" customFormat="1" ht="15" customHeight="1">
      <c r="A20" s="34">
        <v>42751</v>
      </c>
      <c r="B20" s="35"/>
      <c r="C20" s="36"/>
      <c r="D20" s="37"/>
      <c r="E20" s="75"/>
      <c r="F20" s="37"/>
      <c r="G20" s="71"/>
      <c r="H20" s="79"/>
      <c r="I20" s="38"/>
      <c r="K20" s="49" t="s">
        <v>14</v>
      </c>
      <c r="L20" s="50">
        <v>25</v>
      </c>
    </row>
    <row r="21" spans="1:12" s="2" customFormat="1" ht="15" customHeight="1">
      <c r="A21" s="34">
        <v>42752</v>
      </c>
      <c r="B21" s="35"/>
      <c r="C21" s="36"/>
      <c r="D21" s="37"/>
      <c r="E21" s="75"/>
      <c r="F21" s="37"/>
      <c r="G21" s="71"/>
      <c r="H21" s="79"/>
      <c r="I21" s="38"/>
      <c r="K21" s="51" t="s">
        <v>15</v>
      </c>
      <c r="L21" s="52">
        <f>L5</f>
        <v>0</v>
      </c>
    </row>
    <row r="22" spans="1:12" s="2" customFormat="1" ht="15" customHeight="1" thickBot="1">
      <c r="A22" s="34">
        <v>42753</v>
      </c>
      <c r="B22" s="35"/>
      <c r="C22" s="36"/>
      <c r="D22" s="37"/>
      <c r="E22" s="75"/>
      <c r="F22" s="37"/>
      <c r="G22" s="71"/>
      <c r="H22" s="79"/>
      <c r="I22" s="38"/>
      <c r="K22" s="45" t="s">
        <v>16</v>
      </c>
      <c r="L22" s="53">
        <f>L20-L21</f>
        <v>25</v>
      </c>
    </row>
    <row r="23" spans="1:12" s="2" customFormat="1" ht="15" customHeight="1">
      <c r="A23" s="34">
        <v>42754</v>
      </c>
      <c r="B23" s="35"/>
      <c r="C23" s="36"/>
      <c r="D23" s="37"/>
      <c r="E23" s="75"/>
      <c r="F23" s="37"/>
      <c r="G23" s="71"/>
      <c r="H23" s="79"/>
      <c r="I23" s="38"/>
      <c r="K23" s="7"/>
      <c r="L23" s="54"/>
    </row>
    <row r="24" spans="1:12" s="2" customFormat="1" ht="15" customHeight="1" thickBot="1">
      <c r="A24" s="34">
        <v>42755</v>
      </c>
      <c r="B24" s="35"/>
      <c r="C24" s="36"/>
      <c r="D24" s="37"/>
      <c r="E24" s="75"/>
      <c r="F24" s="37"/>
      <c r="G24" s="71"/>
      <c r="H24" s="79"/>
      <c r="I24" s="38"/>
      <c r="K24" s="48" t="s">
        <v>41</v>
      </c>
      <c r="L24" s="54"/>
    </row>
    <row r="25" spans="1:12" s="2" customFormat="1" ht="15" customHeight="1">
      <c r="A25" s="34">
        <v>42756</v>
      </c>
      <c r="B25" s="35"/>
      <c r="C25" s="36"/>
      <c r="D25" s="37"/>
      <c r="E25" s="75"/>
      <c r="F25" s="37"/>
      <c r="G25" s="71"/>
      <c r="H25" s="79"/>
      <c r="I25" s="38"/>
      <c r="K25" s="49" t="s">
        <v>17</v>
      </c>
      <c r="L25" s="50">
        <v>14</v>
      </c>
    </row>
    <row r="26" spans="1:12" s="2" customFormat="1" ht="15" customHeight="1" thickBot="1">
      <c r="A26" s="34">
        <v>42757</v>
      </c>
      <c r="B26" s="35"/>
      <c r="C26" s="36"/>
      <c r="D26" s="37"/>
      <c r="E26" s="75"/>
      <c r="F26" s="37"/>
      <c r="G26" s="71"/>
      <c r="H26" s="79"/>
      <c r="I26" s="38"/>
      <c r="K26" s="45" t="s">
        <v>18</v>
      </c>
      <c r="L26" s="53">
        <f>L6</f>
        <v>0</v>
      </c>
    </row>
    <row r="27" spans="1:12" s="2" customFormat="1" ht="15" customHeight="1">
      <c r="A27" s="34">
        <v>42758</v>
      </c>
      <c r="B27" s="35"/>
      <c r="C27" s="36"/>
      <c r="D27" s="37"/>
      <c r="E27" s="75"/>
      <c r="F27" s="37"/>
      <c r="G27" s="71"/>
      <c r="H27" s="79"/>
      <c r="I27" s="38"/>
      <c r="L27" s="54"/>
    </row>
    <row r="28" spans="1:12" s="2" customFormat="1" ht="15" customHeight="1">
      <c r="A28" s="34">
        <v>42759</v>
      </c>
      <c r="B28" s="35"/>
      <c r="C28" s="36"/>
      <c r="D28" s="37"/>
      <c r="E28" s="75"/>
      <c r="F28" s="37"/>
      <c r="G28" s="71"/>
      <c r="H28" s="79"/>
      <c r="I28" s="38"/>
      <c r="K28" s="80" t="s">
        <v>43</v>
      </c>
      <c r="L28" s="7"/>
    </row>
    <row r="29" spans="1:12" s="2" customFormat="1" ht="15" customHeight="1">
      <c r="A29" s="34">
        <v>42760</v>
      </c>
      <c r="B29" s="35"/>
      <c r="C29" s="36"/>
      <c r="D29" s="37"/>
      <c r="E29" s="75"/>
      <c r="F29" s="37"/>
      <c r="G29" s="71"/>
      <c r="H29" s="79"/>
      <c r="I29" s="38"/>
      <c r="K29" s="7" t="s">
        <v>47</v>
      </c>
      <c r="L29" s="54"/>
    </row>
    <row r="30" spans="1:12" s="2" customFormat="1" ht="15" customHeight="1">
      <c r="A30" s="34">
        <v>42761</v>
      </c>
      <c r="B30" s="35"/>
      <c r="C30" s="36"/>
      <c r="D30" s="37"/>
      <c r="E30" s="75"/>
      <c r="F30" s="37"/>
      <c r="G30" s="71"/>
      <c r="H30" s="79"/>
      <c r="I30" s="38"/>
      <c r="K30" s="7" t="s">
        <v>48</v>
      </c>
      <c r="L30" s="7"/>
    </row>
    <row r="31" spans="1:12" s="2" customFormat="1" ht="15" customHeight="1">
      <c r="A31" s="34">
        <v>42762</v>
      </c>
      <c r="B31" s="35"/>
      <c r="C31" s="36"/>
      <c r="D31" s="37"/>
      <c r="E31" s="75"/>
      <c r="F31" s="37"/>
      <c r="G31" s="71"/>
      <c r="H31" s="79"/>
      <c r="I31" s="38"/>
      <c r="K31" s="47" t="s">
        <v>44</v>
      </c>
      <c r="L31" s="54"/>
    </row>
    <row r="32" spans="1:12" s="2" customFormat="1" ht="15" customHeight="1">
      <c r="A32" s="34">
        <v>42763</v>
      </c>
      <c r="B32" s="35"/>
      <c r="C32" s="36"/>
      <c r="D32" s="37"/>
      <c r="E32" s="75"/>
      <c r="F32" s="37"/>
      <c r="G32" s="71"/>
      <c r="H32" s="79"/>
      <c r="I32" s="38"/>
      <c r="K32" s="2" t="s">
        <v>49</v>
      </c>
      <c r="L32" s="7"/>
    </row>
    <row r="33" spans="1:12" s="2" customFormat="1" ht="15" customHeight="1">
      <c r="A33" s="34">
        <v>42764</v>
      </c>
      <c r="B33" s="35"/>
      <c r="C33" s="36"/>
      <c r="D33" s="55"/>
      <c r="E33" s="76"/>
      <c r="F33" s="55"/>
      <c r="G33" s="72"/>
      <c r="H33" s="79"/>
      <c r="I33" s="38"/>
      <c r="K33" s="7"/>
      <c r="L33" s="7"/>
    </row>
    <row r="34" spans="1:12" s="2" customFormat="1" ht="15" customHeight="1">
      <c r="A34" s="34">
        <v>42765</v>
      </c>
      <c r="B34" s="35"/>
      <c r="C34" s="36"/>
      <c r="D34" s="55"/>
      <c r="E34" s="76"/>
      <c r="F34" s="55"/>
      <c r="G34" s="72"/>
      <c r="H34" s="79"/>
      <c r="I34" s="38"/>
      <c r="K34" s="7"/>
      <c r="L34" s="7"/>
    </row>
    <row r="35" spans="1:9" s="7" customFormat="1" ht="15.75" customHeight="1">
      <c r="A35" s="34">
        <v>42766</v>
      </c>
      <c r="B35" s="35"/>
      <c r="C35" s="36"/>
      <c r="D35" s="55"/>
      <c r="E35" s="76"/>
      <c r="F35" s="55"/>
      <c r="G35" s="72"/>
      <c r="H35" s="79"/>
      <c r="I35" s="38"/>
    </row>
    <row r="36" spans="1:9" s="7" customFormat="1" ht="15.75" customHeight="1" thickBot="1">
      <c r="A36" s="56"/>
      <c r="B36" s="57"/>
      <c r="C36" s="58"/>
      <c r="D36" s="73"/>
      <c r="E36" s="77">
        <f>SUM(E5:E35)</f>
        <v>0</v>
      </c>
      <c r="F36" s="73"/>
      <c r="G36" s="46">
        <f>SUM(G5:G35)</f>
        <v>0</v>
      </c>
      <c r="H36" s="73"/>
      <c r="I36" s="46">
        <f>SUM(I5:I35)</f>
        <v>0</v>
      </c>
    </row>
    <row r="37" spans="4:11" s="7" customFormat="1" ht="15.75" customHeight="1">
      <c r="D37" s="59"/>
      <c r="E37" s="60"/>
      <c r="F37" s="59"/>
      <c r="G37" s="60"/>
      <c r="K37" s="61" t="s">
        <v>20</v>
      </c>
    </row>
    <row r="38" spans="1:12" ht="15.75" customHeight="1">
      <c r="A38" s="62"/>
      <c r="D38" s="62"/>
      <c r="E38" s="62"/>
      <c r="F38" s="62"/>
      <c r="G38" s="62"/>
      <c r="H38" s="62"/>
      <c r="L38" s="62"/>
    </row>
    <row r="39" spans="1:12" ht="15.75" customHeight="1">
      <c r="A39" s="62"/>
      <c r="D39" s="62"/>
      <c r="E39" s="62"/>
      <c r="F39" s="62"/>
      <c r="G39" s="62"/>
      <c r="H39" s="62"/>
      <c r="L39" s="62"/>
    </row>
    <row r="40" spans="1:12" ht="15.75" customHeight="1">
      <c r="A40" s="62"/>
      <c r="D40" s="62"/>
      <c r="E40" s="62"/>
      <c r="F40" s="62"/>
      <c r="G40" s="62"/>
      <c r="H40" s="62"/>
      <c r="L40" s="62"/>
    </row>
    <row r="41" spans="1:12" ht="15.75" customHeight="1">
      <c r="A41" s="62"/>
      <c r="D41" s="62"/>
      <c r="E41" s="62"/>
      <c r="F41" s="62"/>
      <c r="G41" s="62"/>
      <c r="H41" s="62"/>
      <c r="L41" s="62"/>
    </row>
    <row r="42" spans="1:12" ht="15.75" customHeight="1">
      <c r="A42" s="62"/>
      <c r="D42" s="62"/>
      <c r="E42" s="62"/>
      <c r="F42" s="62"/>
      <c r="G42" s="62"/>
      <c r="H42" s="62"/>
      <c r="L42" s="62"/>
    </row>
    <row r="43" spans="1:12" ht="15.75" customHeight="1">
      <c r="A43" s="62"/>
      <c r="D43" s="62"/>
      <c r="E43" s="62"/>
      <c r="F43" s="62"/>
      <c r="G43" s="62"/>
      <c r="H43" s="62"/>
      <c r="L43" s="62"/>
    </row>
    <row r="44" spans="1:12" ht="15.75" customHeight="1">
      <c r="A44" s="62"/>
      <c r="D44" s="62"/>
      <c r="E44" s="62"/>
      <c r="F44" s="62"/>
      <c r="G44" s="62"/>
      <c r="H44" s="62"/>
      <c r="L44" s="62"/>
    </row>
    <row r="45" spans="1:12" ht="15.75" customHeight="1">
      <c r="A45" s="62"/>
      <c r="D45" s="62"/>
      <c r="E45" s="62"/>
      <c r="F45" s="62"/>
      <c r="G45" s="62"/>
      <c r="H45" s="62"/>
      <c r="L45" s="62"/>
    </row>
    <row r="46" spans="1:12" ht="15.75" customHeight="1">
      <c r="A46" s="62"/>
      <c r="D46" s="62"/>
      <c r="E46" s="62"/>
      <c r="F46" s="62"/>
      <c r="G46" s="62"/>
      <c r="H46" s="62"/>
      <c r="L46" s="62"/>
    </row>
    <row r="47" spans="1:12" ht="15.75" customHeight="1">
      <c r="A47" s="62"/>
      <c r="D47" s="62"/>
      <c r="E47" s="62"/>
      <c r="F47" s="62"/>
      <c r="G47" s="62"/>
      <c r="H47" s="62"/>
      <c r="L47" s="62"/>
    </row>
    <row r="48" spans="1:12" ht="15.75" customHeight="1">
      <c r="A48" s="62"/>
      <c r="D48" s="62"/>
      <c r="E48" s="62"/>
      <c r="F48" s="62"/>
      <c r="G48" s="62"/>
      <c r="H48" s="62"/>
      <c r="L48" s="62"/>
    </row>
    <row r="49" spans="1:12" ht="15.75" customHeight="1">
      <c r="A49" s="62"/>
      <c r="D49" s="62"/>
      <c r="E49" s="62"/>
      <c r="F49" s="62"/>
      <c r="G49" s="62"/>
      <c r="H49" s="62"/>
      <c r="L49" s="62"/>
    </row>
    <row r="50" spans="1:12" ht="15.75" customHeight="1">
      <c r="A50" s="62"/>
      <c r="D50" s="62"/>
      <c r="E50" s="62"/>
      <c r="F50" s="62"/>
      <c r="G50" s="62"/>
      <c r="H50" s="62"/>
      <c r="L50" s="62"/>
    </row>
    <row r="51" spans="1:12" ht="15.75" customHeight="1">
      <c r="A51" s="62"/>
      <c r="D51" s="62"/>
      <c r="E51" s="62"/>
      <c r="F51" s="62"/>
      <c r="G51" s="62"/>
      <c r="H51" s="62"/>
      <c r="L51" s="62"/>
    </row>
    <row r="52" spans="1:12" ht="15.75" customHeight="1">
      <c r="A52" s="62"/>
      <c r="D52" s="62"/>
      <c r="E52" s="62"/>
      <c r="F52" s="62"/>
      <c r="G52" s="62"/>
      <c r="H52" s="62"/>
      <c r="L52" s="62"/>
    </row>
    <row r="53" spans="1:12" ht="15.75" customHeight="1">
      <c r="A53" s="62"/>
      <c r="D53" s="62"/>
      <c r="E53" s="62"/>
      <c r="F53" s="62"/>
      <c r="G53" s="62"/>
      <c r="H53" s="62"/>
      <c r="L53" s="62"/>
    </row>
    <row r="54" spans="1:12" ht="15.75" customHeight="1">
      <c r="A54" s="62"/>
      <c r="D54" s="62"/>
      <c r="E54" s="62"/>
      <c r="F54" s="62"/>
      <c r="G54" s="62"/>
      <c r="H54" s="62"/>
      <c r="L54" s="62"/>
    </row>
    <row r="55" spans="1:12" ht="15.75" customHeight="1">
      <c r="A55" s="62"/>
      <c r="D55" s="62"/>
      <c r="E55" s="62"/>
      <c r="F55" s="62"/>
      <c r="G55" s="62"/>
      <c r="H55" s="62"/>
      <c r="L55" s="62"/>
    </row>
    <row r="56" spans="1:12" ht="15.75" customHeight="1">
      <c r="A56" s="62"/>
      <c r="D56" s="62"/>
      <c r="E56" s="62"/>
      <c r="F56" s="62"/>
      <c r="G56" s="62"/>
      <c r="H56" s="62"/>
      <c r="L56" s="62"/>
    </row>
    <row r="57" spans="1:12" ht="15.75" customHeight="1">
      <c r="A57" s="62"/>
      <c r="D57" s="62"/>
      <c r="E57" s="62"/>
      <c r="F57" s="62"/>
      <c r="G57" s="62"/>
      <c r="H57" s="62"/>
      <c r="L57" s="62"/>
    </row>
    <row r="58" spans="1:12" ht="15.75" customHeight="1">
      <c r="A58" s="62"/>
      <c r="D58" s="62"/>
      <c r="E58" s="62"/>
      <c r="F58" s="62"/>
      <c r="G58" s="62"/>
      <c r="H58" s="62"/>
      <c r="L58" s="62"/>
    </row>
    <row r="59" spans="1:12" ht="15.75" customHeight="1">
      <c r="A59" s="62"/>
      <c r="D59" s="62"/>
      <c r="E59" s="62"/>
      <c r="F59" s="62"/>
      <c r="G59" s="62"/>
      <c r="H59" s="62"/>
      <c r="L59" s="62"/>
    </row>
    <row r="60" spans="1:12" ht="15.75" customHeight="1">
      <c r="A60" s="62"/>
      <c r="D60" s="62"/>
      <c r="E60" s="62"/>
      <c r="F60" s="62"/>
      <c r="G60" s="62"/>
      <c r="H60" s="62"/>
      <c r="L60" s="62"/>
    </row>
    <row r="61" spans="1:12" ht="15.75" customHeight="1">
      <c r="A61" s="62"/>
      <c r="D61" s="62"/>
      <c r="E61" s="62"/>
      <c r="F61" s="62"/>
      <c r="G61" s="62"/>
      <c r="H61" s="62"/>
      <c r="L61" s="62"/>
    </row>
    <row r="62" spans="1:12" ht="15.75" customHeight="1">
      <c r="A62" s="62"/>
      <c r="D62" s="62"/>
      <c r="E62" s="62"/>
      <c r="F62" s="62"/>
      <c r="G62" s="62"/>
      <c r="H62" s="62"/>
      <c r="L62" s="62"/>
    </row>
    <row r="63" spans="1:12" ht="15.75" customHeight="1">
      <c r="A63" s="62"/>
      <c r="D63" s="62"/>
      <c r="E63" s="62"/>
      <c r="F63" s="62"/>
      <c r="G63" s="62"/>
      <c r="H63" s="62"/>
      <c r="L63" s="62"/>
    </row>
    <row r="64" spans="1:12" ht="15.75" customHeight="1">
      <c r="A64" s="62"/>
      <c r="D64" s="62"/>
      <c r="E64" s="62"/>
      <c r="F64" s="62"/>
      <c r="G64" s="62"/>
      <c r="H64" s="62"/>
      <c r="L64" s="62"/>
    </row>
    <row r="65" spans="1:12" ht="15.75" customHeight="1">
      <c r="A65" s="62"/>
      <c r="D65" s="62"/>
      <c r="E65" s="62"/>
      <c r="F65" s="62"/>
      <c r="G65" s="62"/>
      <c r="H65" s="62"/>
      <c r="L65" s="62"/>
    </row>
    <row r="66" spans="1:12" ht="15.75" customHeight="1">
      <c r="A66" s="62"/>
      <c r="D66" s="62"/>
      <c r="E66" s="62"/>
      <c r="F66" s="62"/>
      <c r="G66" s="62"/>
      <c r="H66" s="62"/>
      <c r="L66" s="62"/>
    </row>
    <row r="67" spans="1:12" ht="15.75" customHeight="1">
      <c r="A67" s="62"/>
      <c r="D67" s="62"/>
      <c r="E67" s="62"/>
      <c r="F67" s="62"/>
      <c r="G67" s="62"/>
      <c r="H67" s="62"/>
      <c r="L67" s="62"/>
    </row>
    <row r="68" spans="1:12" ht="15.75" customHeight="1">
      <c r="A68" s="62"/>
      <c r="D68" s="62"/>
      <c r="E68" s="62"/>
      <c r="F68" s="62"/>
      <c r="G68" s="62"/>
      <c r="H68" s="62"/>
      <c r="L68" s="62"/>
    </row>
    <row r="69" spans="1:12" ht="15.75" customHeight="1">
      <c r="A69" s="62"/>
      <c r="D69" s="62"/>
      <c r="E69" s="62"/>
      <c r="F69" s="62"/>
      <c r="G69" s="62"/>
      <c r="H69" s="62"/>
      <c r="L69" s="62"/>
    </row>
    <row r="70" spans="1:12" ht="15.75" customHeight="1">
      <c r="A70" s="62"/>
      <c r="D70" s="62"/>
      <c r="E70" s="62"/>
      <c r="F70" s="62"/>
      <c r="G70" s="62"/>
      <c r="H70" s="62"/>
      <c r="L70" s="62"/>
    </row>
    <row r="71" spans="1:12" ht="15.75" customHeight="1">
      <c r="A71" s="62"/>
      <c r="D71" s="62"/>
      <c r="E71" s="62"/>
      <c r="F71" s="62"/>
      <c r="G71" s="62"/>
      <c r="H71" s="62"/>
      <c r="L71" s="62"/>
    </row>
    <row r="72" spans="1:12" ht="15.75" customHeight="1">
      <c r="A72" s="62"/>
      <c r="D72" s="62"/>
      <c r="E72" s="62"/>
      <c r="F72" s="62"/>
      <c r="G72" s="62"/>
      <c r="H72" s="62"/>
      <c r="L72" s="62"/>
    </row>
    <row r="73" spans="1:12" ht="15.75" customHeight="1">
      <c r="A73" s="62"/>
      <c r="D73" s="62"/>
      <c r="E73" s="62"/>
      <c r="F73" s="62"/>
      <c r="G73" s="62"/>
      <c r="H73" s="62"/>
      <c r="L73" s="62"/>
    </row>
    <row r="74" spans="1:12" ht="15.75" customHeight="1">
      <c r="A74" s="62"/>
      <c r="D74" s="62"/>
      <c r="E74" s="62"/>
      <c r="F74" s="62"/>
      <c r="G74" s="62"/>
      <c r="H74" s="62"/>
      <c r="L74" s="62"/>
    </row>
    <row r="75" spans="1:12" ht="15.75" customHeight="1">
      <c r="A75" s="62"/>
      <c r="D75" s="62"/>
      <c r="E75" s="62"/>
      <c r="F75" s="62"/>
      <c r="G75" s="62"/>
      <c r="H75" s="62"/>
      <c r="L75" s="62"/>
    </row>
    <row r="76" spans="1:12" ht="15.75" customHeight="1">
      <c r="A76" s="62"/>
      <c r="D76" s="62"/>
      <c r="E76" s="62"/>
      <c r="F76" s="62"/>
      <c r="G76" s="62"/>
      <c r="H76" s="62"/>
      <c r="L76" s="62"/>
    </row>
    <row r="77" spans="1:12" ht="15.75" customHeight="1">
      <c r="A77" s="62"/>
      <c r="D77" s="62"/>
      <c r="E77" s="62"/>
      <c r="F77" s="62"/>
      <c r="G77" s="62"/>
      <c r="H77" s="62"/>
      <c r="L77" s="62"/>
    </row>
    <row r="78" spans="1:12" ht="15.75" customHeight="1">
      <c r="A78" s="62"/>
      <c r="D78" s="62"/>
      <c r="E78" s="62"/>
      <c r="F78" s="62"/>
      <c r="G78" s="62"/>
      <c r="H78" s="62"/>
      <c r="L78" s="62"/>
    </row>
    <row r="79" spans="1:12" ht="15.75" customHeight="1">
      <c r="A79" s="62"/>
      <c r="D79" s="62"/>
      <c r="E79" s="62"/>
      <c r="F79" s="62"/>
      <c r="G79" s="62"/>
      <c r="H79" s="62"/>
      <c r="L79" s="62"/>
    </row>
    <row r="80" spans="1:12" ht="15.75" customHeight="1">
      <c r="A80" s="62"/>
      <c r="D80" s="62"/>
      <c r="E80" s="62"/>
      <c r="F80" s="62"/>
      <c r="G80" s="62"/>
      <c r="H80" s="62"/>
      <c r="L80" s="62"/>
    </row>
    <row r="81" spans="1:12" ht="15.75" customHeight="1">
      <c r="A81" s="62"/>
      <c r="D81" s="62"/>
      <c r="E81" s="62"/>
      <c r="F81" s="62"/>
      <c r="G81" s="62"/>
      <c r="H81" s="62"/>
      <c r="L81" s="62"/>
    </row>
    <row r="82" spans="1:12" ht="15.75" customHeight="1">
      <c r="A82" s="62"/>
      <c r="D82" s="62"/>
      <c r="E82" s="62"/>
      <c r="F82" s="62"/>
      <c r="G82" s="62"/>
      <c r="H82" s="62"/>
      <c r="L82" s="62"/>
    </row>
    <row r="83" spans="1:12" ht="15.75" customHeight="1">
      <c r="A83" s="62"/>
      <c r="D83" s="62"/>
      <c r="E83" s="62"/>
      <c r="F83" s="62"/>
      <c r="G83" s="62"/>
      <c r="H83" s="62"/>
      <c r="L83" s="62"/>
    </row>
    <row r="84" spans="1:12" ht="15.75" customHeight="1">
      <c r="A84" s="62"/>
      <c r="D84" s="62"/>
      <c r="E84" s="62"/>
      <c r="F84" s="62"/>
      <c r="G84" s="62"/>
      <c r="H84" s="62"/>
      <c r="L84" s="62"/>
    </row>
    <row r="85" spans="1:12" ht="15.75" customHeight="1">
      <c r="A85" s="62"/>
      <c r="D85" s="62"/>
      <c r="E85" s="62"/>
      <c r="F85" s="62"/>
      <c r="G85" s="62"/>
      <c r="H85" s="62"/>
      <c r="L85" s="62"/>
    </row>
    <row r="86" spans="1:12" ht="15.75" customHeight="1">
      <c r="A86" s="62"/>
      <c r="D86" s="62"/>
      <c r="E86" s="62"/>
      <c r="F86" s="62"/>
      <c r="G86" s="62"/>
      <c r="H86" s="62"/>
      <c r="L86" s="62"/>
    </row>
    <row r="87" spans="1:12" ht="15.75" customHeight="1">
      <c r="A87" s="62"/>
      <c r="D87" s="62"/>
      <c r="E87" s="62"/>
      <c r="F87" s="62"/>
      <c r="G87" s="62"/>
      <c r="H87" s="62"/>
      <c r="L87" s="62"/>
    </row>
    <row r="88" spans="1:12" ht="15.75" customHeight="1">
      <c r="A88" s="62"/>
      <c r="D88" s="62"/>
      <c r="E88" s="62"/>
      <c r="F88" s="62"/>
      <c r="G88" s="62"/>
      <c r="H88" s="62"/>
      <c r="L88" s="62"/>
    </row>
    <row r="89" spans="1:12" ht="15.75" customHeight="1">
      <c r="A89" s="62"/>
      <c r="D89" s="62"/>
      <c r="E89" s="62"/>
      <c r="F89" s="62"/>
      <c r="G89" s="62"/>
      <c r="H89" s="62"/>
      <c r="L89" s="62"/>
    </row>
    <row r="90" spans="1:12" ht="15.75" customHeight="1">
      <c r="A90" s="62"/>
      <c r="D90" s="62"/>
      <c r="E90" s="62"/>
      <c r="F90" s="62"/>
      <c r="G90" s="62"/>
      <c r="H90" s="62"/>
      <c r="L90" s="62"/>
    </row>
    <row r="91" spans="1:12" ht="15.75" customHeight="1">
      <c r="A91" s="62"/>
      <c r="D91" s="62"/>
      <c r="E91" s="62"/>
      <c r="F91" s="62"/>
      <c r="G91" s="62"/>
      <c r="H91" s="62"/>
      <c r="L91" s="62"/>
    </row>
    <row r="92" spans="1:12" ht="15.75" customHeight="1">
      <c r="A92" s="62"/>
      <c r="D92" s="62"/>
      <c r="E92" s="62"/>
      <c r="F92" s="62"/>
      <c r="G92" s="62"/>
      <c r="H92" s="62"/>
      <c r="L92" s="62"/>
    </row>
    <row r="93" spans="1:12" ht="15.75" customHeight="1">
      <c r="A93" s="62"/>
      <c r="D93" s="62"/>
      <c r="E93" s="62"/>
      <c r="F93" s="62"/>
      <c r="G93" s="62"/>
      <c r="H93" s="62"/>
      <c r="L93" s="62"/>
    </row>
    <row r="94" spans="1:12" ht="15.75" customHeight="1">
      <c r="A94" s="62"/>
      <c r="D94" s="62"/>
      <c r="E94" s="62"/>
      <c r="F94" s="62"/>
      <c r="G94" s="62"/>
      <c r="H94" s="62"/>
      <c r="L94" s="62"/>
    </row>
    <row r="95" spans="1:12" ht="15.75" customHeight="1">
      <c r="A95" s="62"/>
      <c r="D95" s="62"/>
      <c r="E95" s="62"/>
      <c r="F95" s="62"/>
      <c r="G95" s="62"/>
      <c r="H95" s="62"/>
      <c r="L95" s="62"/>
    </row>
    <row r="96" spans="1:12" ht="15.75" customHeight="1">
      <c r="A96" s="62"/>
      <c r="D96" s="62"/>
      <c r="E96" s="62"/>
      <c r="F96" s="62"/>
      <c r="G96" s="62"/>
      <c r="H96" s="62"/>
      <c r="L96" s="62"/>
    </row>
    <row r="97" spans="1:12" ht="15.75" customHeight="1">
      <c r="A97" s="62"/>
      <c r="D97" s="62"/>
      <c r="E97" s="62"/>
      <c r="F97" s="62"/>
      <c r="G97" s="62"/>
      <c r="H97" s="62"/>
      <c r="L97" s="62"/>
    </row>
    <row r="98" spans="1:12" ht="15.75" customHeight="1">
      <c r="A98" s="62"/>
      <c r="D98" s="62"/>
      <c r="E98" s="62"/>
      <c r="F98" s="62"/>
      <c r="G98" s="62"/>
      <c r="H98" s="62"/>
      <c r="L98" s="62"/>
    </row>
    <row r="99" spans="1:12" ht="15.75" customHeight="1">
      <c r="A99" s="62"/>
      <c r="D99" s="62"/>
      <c r="E99" s="62"/>
      <c r="F99" s="62"/>
      <c r="G99" s="62"/>
      <c r="H99" s="62"/>
      <c r="L99" s="62"/>
    </row>
    <row r="100" spans="1:12" ht="15.75" customHeight="1">
      <c r="A100" s="62"/>
      <c r="D100" s="62"/>
      <c r="E100" s="62"/>
      <c r="F100" s="62"/>
      <c r="G100" s="62"/>
      <c r="H100" s="62"/>
      <c r="L100" s="62"/>
    </row>
    <row r="101" spans="1:12" ht="15.75" customHeight="1">
      <c r="A101" s="62"/>
      <c r="D101" s="62"/>
      <c r="E101" s="62"/>
      <c r="F101" s="62"/>
      <c r="G101" s="62"/>
      <c r="H101" s="62"/>
      <c r="L101" s="62"/>
    </row>
    <row r="102" spans="1:12" ht="15.75" customHeight="1">
      <c r="A102" s="62"/>
      <c r="D102" s="62"/>
      <c r="E102" s="62"/>
      <c r="F102" s="62"/>
      <c r="G102" s="62"/>
      <c r="H102" s="62"/>
      <c r="L102" s="62"/>
    </row>
    <row r="103" spans="1:12" ht="15.75" customHeight="1">
      <c r="A103" s="62"/>
      <c r="D103" s="62"/>
      <c r="E103" s="62"/>
      <c r="F103" s="62"/>
      <c r="G103" s="62"/>
      <c r="H103" s="62"/>
      <c r="L103" s="62"/>
    </row>
    <row r="104" spans="1:12" ht="15.75" customHeight="1">
      <c r="A104" s="62"/>
      <c r="D104" s="62"/>
      <c r="E104" s="62"/>
      <c r="F104" s="62"/>
      <c r="G104" s="62"/>
      <c r="H104" s="62"/>
      <c r="L104" s="62"/>
    </row>
    <row r="105" spans="1:12" ht="15.75" customHeight="1">
      <c r="A105" s="62"/>
      <c r="D105" s="62"/>
      <c r="E105" s="62"/>
      <c r="F105" s="62"/>
      <c r="G105" s="62"/>
      <c r="H105" s="62"/>
      <c r="L105" s="62"/>
    </row>
    <row r="106" spans="1:12" ht="15.75" customHeight="1">
      <c r="A106" s="62"/>
      <c r="D106" s="62"/>
      <c r="E106" s="62"/>
      <c r="F106" s="62"/>
      <c r="G106" s="62"/>
      <c r="H106" s="62"/>
      <c r="L106" s="62"/>
    </row>
    <row r="107" spans="1:12" ht="15.75" customHeight="1">
      <c r="A107" s="62"/>
      <c r="D107" s="62"/>
      <c r="E107" s="62"/>
      <c r="F107" s="62"/>
      <c r="G107" s="62"/>
      <c r="H107" s="62"/>
      <c r="L107" s="62"/>
    </row>
    <row r="108" spans="1:12" ht="15.75" customHeight="1">
      <c r="A108" s="62"/>
      <c r="D108" s="62"/>
      <c r="E108" s="62"/>
      <c r="F108" s="62"/>
      <c r="G108" s="62"/>
      <c r="H108" s="62"/>
      <c r="L108" s="62"/>
    </row>
    <row r="109" spans="1:12" ht="15.75" customHeight="1">
      <c r="A109" s="62"/>
      <c r="D109" s="62"/>
      <c r="E109" s="62"/>
      <c r="F109" s="62"/>
      <c r="G109" s="62"/>
      <c r="H109" s="62"/>
      <c r="L109" s="62"/>
    </row>
    <row r="110" spans="1:12" ht="15.75" customHeight="1">
      <c r="A110" s="62"/>
      <c r="D110" s="62"/>
      <c r="E110" s="62"/>
      <c r="F110" s="62"/>
      <c r="G110" s="62"/>
      <c r="H110" s="62"/>
      <c r="L110" s="62"/>
    </row>
    <row r="111" spans="1:12" ht="15.75" customHeight="1">
      <c r="A111" s="62"/>
      <c r="D111" s="62"/>
      <c r="E111" s="62"/>
      <c r="F111" s="62"/>
      <c r="G111" s="62"/>
      <c r="H111" s="62"/>
      <c r="L111" s="62"/>
    </row>
    <row r="112" spans="1:12" ht="15.75" customHeight="1">
      <c r="A112" s="62"/>
      <c r="D112" s="62"/>
      <c r="E112" s="62"/>
      <c r="F112" s="62"/>
      <c r="G112" s="62"/>
      <c r="H112" s="62"/>
      <c r="L112" s="62"/>
    </row>
    <row r="113" spans="1:12" ht="15.75" customHeight="1">
      <c r="A113" s="62"/>
      <c r="D113" s="62"/>
      <c r="E113" s="62"/>
      <c r="F113" s="62"/>
      <c r="G113" s="62"/>
      <c r="H113" s="62"/>
      <c r="L113" s="62"/>
    </row>
    <row r="114" spans="1:12" ht="15.75" customHeight="1">
      <c r="A114" s="62"/>
      <c r="D114" s="62"/>
      <c r="E114" s="62"/>
      <c r="F114" s="62"/>
      <c r="G114" s="62"/>
      <c r="H114" s="62"/>
      <c r="L114" s="62"/>
    </row>
    <row r="115" spans="1:12" ht="15.75" customHeight="1">
      <c r="A115" s="62"/>
      <c r="D115" s="62"/>
      <c r="E115" s="62"/>
      <c r="F115" s="62"/>
      <c r="G115" s="62"/>
      <c r="H115" s="62"/>
      <c r="L115" s="62"/>
    </row>
    <row r="116" spans="1:12" ht="15.75" customHeight="1">
      <c r="A116" s="62"/>
      <c r="D116" s="62"/>
      <c r="E116" s="62"/>
      <c r="F116" s="62"/>
      <c r="G116" s="62"/>
      <c r="H116" s="62"/>
      <c r="L116" s="62"/>
    </row>
    <row r="117" spans="1:12" ht="15.75" customHeight="1">
      <c r="A117" s="62"/>
      <c r="D117" s="62"/>
      <c r="E117" s="62"/>
      <c r="F117" s="62"/>
      <c r="G117" s="62"/>
      <c r="H117" s="62"/>
      <c r="L117" s="62"/>
    </row>
    <row r="118" spans="1:12" ht="15.75" customHeight="1">
      <c r="A118" s="62"/>
      <c r="D118" s="62"/>
      <c r="E118" s="62"/>
      <c r="F118" s="62"/>
      <c r="G118" s="62"/>
      <c r="H118" s="62"/>
      <c r="L118" s="62"/>
    </row>
    <row r="119" spans="1:12" ht="15.75" customHeight="1">
      <c r="A119" s="62"/>
      <c r="D119" s="62"/>
      <c r="E119" s="62"/>
      <c r="F119" s="62"/>
      <c r="G119" s="62"/>
      <c r="H119" s="62"/>
      <c r="L119" s="62"/>
    </row>
    <row r="120" spans="1:12" ht="15.75" customHeight="1">
      <c r="A120" s="62"/>
      <c r="D120" s="62"/>
      <c r="E120" s="62"/>
      <c r="F120" s="62"/>
      <c r="G120" s="62"/>
      <c r="H120" s="62"/>
      <c r="L120" s="62"/>
    </row>
    <row r="121" spans="1:12" ht="15.75" customHeight="1">
      <c r="A121" s="62"/>
      <c r="D121" s="62"/>
      <c r="E121" s="62"/>
      <c r="F121" s="62"/>
      <c r="G121" s="62"/>
      <c r="H121" s="62"/>
      <c r="L121" s="62"/>
    </row>
    <row r="122" spans="1:12" ht="15.75" customHeight="1">
      <c r="A122" s="62"/>
      <c r="D122" s="62"/>
      <c r="E122" s="62"/>
      <c r="F122" s="62"/>
      <c r="G122" s="62"/>
      <c r="H122" s="62"/>
      <c r="L122" s="62"/>
    </row>
    <row r="123" spans="1:12" ht="15.75" customHeight="1">
      <c r="A123" s="62"/>
      <c r="D123" s="62"/>
      <c r="E123" s="62"/>
      <c r="F123" s="62"/>
      <c r="G123" s="62"/>
      <c r="H123" s="62"/>
      <c r="L123" s="62"/>
    </row>
    <row r="124" spans="1:12" ht="15.75" customHeight="1">
      <c r="A124" s="62"/>
      <c r="D124" s="62"/>
      <c r="E124" s="62"/>
      <c r="F124" s="62"/>
      <c r="G124" s="62"/>
      <c r="H124" s="62"/>
      <c r="L124" s="62"/>
    </row>
    <row r="125" spans="1:12" ht="15.75" customHeight="1">
      <c r="A125" s="62"/>
      <c r="D125" s="62"/>
      <c r="E125" s="62"/>
      <c r="F125" s="62"/>
      <c r="G125" s="62"/>
      <c r="H125" s="62"/>
      <c r="L125" s="62"/>
    </row>
    <row r="126" spans="1:12" ht="15.75" customHeight="1">
      <c r="A126" s="62"/>
      <c r="D126" s="62"/>
      <c r="E126" s="62"/>
      <c r="F126" s="62"/>
      <c r="G126" s="62"/>
      <c r="H126" s="62"/>
      <c r="L126" s="62"/>
    </row>
    <row r="127" spans="1:12" ht="15.75" customHeight="1">
      <c r="A127" s="62"/>
      <c r="D127" s="62"/>
      <c r="E127" s="62"/>
      <c r="F127" s="62"/>
      <c r="G127" s="62"/>
      <c r="H127" s="62"/>
      <c r="L127" s="62"/>
    </row>
    <row r="128" spans="1:12" ht="15.75" customHeight="1">
      <c r="A128" s="62"/>
      <c r="D128" s="62"/>
      <c r="E128" s="62"/>
      <c r="F128" s="62"/>
      <c r="G128" s="62"/>
      <c r="H128" s="62"/>
      <c r="L128" s="62"/>
    </row>
    <row r="129" spans="1:12" ht="15.75" customHeight="1">
      <c r="A129" s="62"/>
      <c r="D129" s="62"/>
      <c r="E129" s="62"/>
      <c r="F129" s="62"/>
      <c r="G129" s="62"/>
      <c r="H129" s="62"/>
      <c r="L129" s="62"/>
    </row>
    <row r="130" spans="1:12" ht="15.75" customHeight="1">
      <c r="A130" s="62"/>
      <c r="D130" s="62"/>
      <c r="E130" s="62"/>
      <c r="F130" s="62"/>
      <c r="G130" s="62"/>
      <c r="H130" s="62"/>
      <c r="L130" s="62"/>
    </row>
    <row r="131" spans="1:12" ht="15.75" customHeight="1">
      <c r="A131" s="62"/>
      <c r="D131" s="62"/>
      <c r="E131" s="62"/>
      <c r="F131" s="62"/>
      <c r="G131" s="62"/>
      <c r="H131" s="62"/>
      <c r="L131" s="62"/>
    </row>
    <row r="132" spans="1:12" ht="15.75" customHeight="1">
      <c r="A132" s="62"/>
      <c r="D132" s="62"/>
      <c r="E132" s="62"/>
      <c r="F132" s="62"/>
      <c r="G132" s="62"/>
      <c r="H132" s="62"/>
      <c r="L132" s="62"/>
    </row>
    <row r="133" spans="1:12" ht="15.75" customHeight="1">
      <c r="A133" s="62"/>
      <c r="D133" s="62"/>
      <c r="E133" s="62"/>
      <c r="F133" s="62"/>
      <c r="G133" s="62"/>
      <c r="H133" s="62"/>
      <c r="L133" s="62"/>
    </row>
    <row r="134" spans="1:12" ht="15.75" customHeight="1">
      <c r="A134" s="62"/>
      <c r="D134" s="62"/>
      <c r="E134" s="62"/>
      <c r="F134" s="62"/>
      <c r="G134" s="62"/>
      <c r="H134" s="62"/>
      <c r="L134" s="62"/>
    </row>
    <row r="135" spans="1:12" ht="15.75" customHeight="1">
      <c r="A135" s="62"/>
      <c r="D135" s="62"/>
      <c r="E135" s="62"/>
      <c r="F135" s="62"/>
      <c r="G135" s="62"/>
      <c r="H135" s="62"/>
      <c r="L135" s="62"/>
    </row>
    <row r="136" spans="1:12" ht="15.75" customHeight="1">
      <c r="A136" s="62"/>
      <c r="D136" s="62"/>
      <c r="E136" s="62"/>
      <c r="F136" s="62"/>
      <c r="G136" s="62"/>
      <c r="H136" s="62"/>
      <c r="L136" s="62"/>
    </row>
    <row r="137" spans="1:12" ht="15.75" customHeight="1">
      <c r="A137" s="62"/>
      <c r="D137" s="62"/>
      <c r="E137" s="62"/>
      <c r="F137" s="62"/>
      <c r="G137" s="62"/>
      <c r="H137" s="62"/>
      <c r="L137" s="62"/>
    </row>
    <row r="138" spans="1:12" ht="15.75" customHeight="1">
      <c r="A138" s="62"/>
      <c r="D138" s="62"/>
      <c r="E138" s="62"/>
      <c r="F138" s="62"/>
      <c r="G138" s="62"/>
      <c r="H138" s="62"/>
      <c r="L138" s="62"/>
    </row>
    <row r="139" spans="1:12" ht="15.75" customHeight="1">
      <c r="A139" s="62"/>
      <c r="D139" s="62"/>
      <c r="E139" s="62"/>
      <c r="F139" s="62"/>
      <c r="G139" s="62"/>
      <c r="H139" s="62"/>
      <c r="L139" s="62"/>
    </row>
    <row r="140" spans="1:12" ht="15.75" customHeight="1">
      <c r="A140" s="62"/>
      <c r="D140" s="62"/>
      <c r="E140" s="62"/>
      <c r="F140" s="62"/>
      <c r="G140" s="62"/>
      <c r="H140" s="62"/>
      <c r="L140" s="62"/>
    </row>
    <row r="141" spans="1:12" ht="15.75" customHeight="1">
      <c r="A141" s="62"/>
      <c r="D141" s="62"/>
      <c r="E141" s="62"/>
      <c r="F141" s="62"/>
      <c r="G141" s="62"/>
      <c r="H141" s="62"/>
      <c r="L141" s="62"/>
    </row>
    <row r="142" spans="1:12" ht="15.75" customHeight="1">
      <c r="A142" s="62"/>
      <c r="D142" s="62"/>
      <c r="E142" s="62"/>
      <c r="F142" s="62"/>
      <c r="G142" s="62"/>
      <c r="H142" s="62"/>
      <c r="L142" s="62"/>
    </row>
    <row r="143" spans="1:12" ht="15.75" customHeight="1">
      <c r="A143" s="62"/>
      <c r="D143" s="62"/>
      <c r="E143" s="62"/>
      <c r="F143" s="62"/>
      <c r="G143" s="62"/>
      <c r="H143" s="62"/>
      <c r="L143" s="62"/>
    </row>
    <row r="144" spans="1:12" ht="15.75" customHeight="1">
      <c r="A144" s="62"/>
      <c r="D144" s="62"/>
      <c r="E144" s="62"/>
      <c r="F144" s="62"/>
      <c r="G144" s="62"/>
      <c r="H144" s="62"/>
      <c r="L144" s="62"/>
    </row>
    <row r="145" spans="1:12" ht="15.75" customHeight="1">
      <c r="A145" s="62"/>
      <c r="D145" s="62"/>
      <c r="E145" s="62"/>
      <c r="F145" s="62"/>
      <c r="G145" s="62"/>
      <c r="H145" s="62"/>
      <c r="L145" s="62"/>
    </row>
    <row r="146" spans="1:12" ht="15.75" customHeight="1">
      <c r="A146" s="62"/>
      <c r="D146" s="62"/>
      <c r="E146" s="62"/>
      <c r="F146" s="62"/>
      <c r="G146" s="62"/>
      <c r="H146" s="62"/>
      <c r="L146" s="62"/>
    </row>
    <row r="147" spans="1:12" ht="15.75" customHeight="1">
      <c r="A147" s="62"/>
      <c r="D147" s="62"/>
      <c r="E147" s="62"/>
      <c r="F147" s="62"/>
      <c r="G147" s="62"/>
      <c r="H147" s="62"/>
      <c r="L147" s="62"/>
    </row>
    <row r="148" spans="1:12" ht="15.75" customHeight="1">
      <c r="A148" s="62"/>
      <c r="D148" s="62"/>
      <c r="E148" s="62"/>
      <c r="F148" s="62"/>
      <c r="G148" s="62"/>
      <c r="H148" s="62"/>
      <c r="L148" s="62"/>
    </row>
    <row r="149" spans="1:12" ht="15.75" customHeight="1">
      <c r="A149" s="62"/>
      <c r="D149" s="62"/>
      <c r="E149" s="62"/>
      <c r="F149" s="62"/>
      <c r="G149" s="62"/>
      <c r="H149" s="62"/>
      <c r="L149" s="62"/>
    </row>
    <row r="150" spans="1:12" ht="15.75" customHeight="1">
      <c r="A150" s="62"/>
      <c r="D150" s="62"/>
      <c r="E150" s="62"/>
      <c r="F150" s="62"/>
      <c r="G150" s="62"/>
      <c r="H150" s="62"/>
      <c r="L150" s="62"/>
    </row>
    <row r="151" spans="1:12" ht="15.75" customHeight="1">
      <c r="A151" s="62"/>
      <c r="D151" s="62"/>
      <c r="E151" s="62"/>
      <c r="F151" s="62"/>
      <c r="G151" s="62"/>
      <c r="H151" s="62"/>
      <c r="L151" s="62"/>
    </row>
    <row r="152" spans="1:12" ht="15.75" customHeight="1">
      <c r="A152" s="62"/>
      <c r="D152" s="62"/>
      <c r="E152" s="62"/>
      <c r="F152" s="62"/>
      <c r="G152" s="62"/>
      <c r="H152" s="62"/>
      <c r="L152" s="62"/>
    </row>
    <row r="153" spans="1:12" ht="15.75" customHeight="1">
      <c r="A153" s="62"/>
      <c r="D153" s="62"/>
      <c r="E153" s="62"/>
      <c r="F153" s="62"/>
      <c r="G153" s="62"/>
      <c r="H153" s="62"/>
      <c r="L153" s="62"/>
    </row>
    <row r="154" spans="1:12" ht="15.75" customHeight="1">
      <c r="A154" s="62"/>
      <c r="D154" s="62"/>
      <c r="E154" s="62"/>
      <c r="F154" s="62"/>
      <c r="G154" s="62"/>
      <c r="H154" s="62"/>
      <c r="L154" s="62"/>
    </row>
    <row r="155" spans="1:12" ht="15.75" customHeight="1">
      <c r="A155" s="62"/>
      <c r="D155" s="62"/>
      <c r="E155" s="62"/>
      <c r="F155" s="62"/>
      <c r="G155" s="62"/>
      <c r="H155" s="62"/>
      <c r="L155" s="62"/>
    </row>
    <row r="156" spans="1:12" ht="15.75" customHeight="1">
      <c r="A156" s="62"/>
      <c r="D156" s="62"/>
      <c r="E156" s="62"/>
      <c r="F156" s="62"/>
      <c r="G156" s="62"/>
      <c r="H156" s="62"/>
      <c r="L156" s="62"/>
    </row>
    <row r="157" spans="1:12" ht="15.75" customHeight="1">
      <c r="A157" s="62"/>
      <c r="D157" s="62"/>
      <c r="E157" s="62"/>
      <c r="F157" s="62"/>
      <c r="G157" s="62"/>
      <c r="H157" s="62"/>
      <c r="L157" s="62"/>
    </row>
    <row r="158" spans="1:12" ht="15.75" customHeight="1">
      <c r="A158" s="62"/>
      <c r="D158" s="62"/>
      <c r="E158" s="62"/>
      <c r="F158" s="62"/>
      <c r="G158" s="62"/>
      <c r="H158" s="62"/>
      <c r="L158" s="62"/>
    </row>
    <row r="159" spans="1:12" ht="15.75" customHeight="1">
      <c r="A159" s="62"/>
      <c r="D159" s="62"/>
      <c r="E159" s="62"/>
      <c r="F159" s="62"/>
      <c r="G159" s="62"/>
      <c r="H159" s="62"/>
      <c r="L159" s="62"/>
    </row>
    <row r="160" spans="1:12" ht="15.75" customHeight="1">
      <c r="A160" s="62"/>
      <c r="D160" s="62"/>
      <c r="E160" s="62"/>
      <c r="F160" s="62"/>
      <c r="G160" s="62"/>
      <c r="H160" s="62"/>
      <c r="L160" s="62"/>
    </row>
    <row r="161" spans="1:12" ht="15.75" customHeight="1">
      <c r="A161" s="62"/>
      <c r="D161" s="62"/>
      <c r="E161" s="62"/>
      <c r="F161" s="62"/>
      <c r="G161" s="62"/>
      <c r="H161" s="62"/>
      <c r="L161" s="62"/>
    </row>
    <row r="162" spans="1:12" ht="15.75" customHeight="1">
      <c r="A162" s="62"/>
      <c r="D162" s="62"/>
      <c r="E162" s="62"/>
      <c r="F162" s="62"/>
      <c r="G162" s="62"/>
      <c r="H162" s="62"/>
      <c r="L162" s="62"/>
    </row>
    <row r="163" spans="1:12" ht="15.75" customHeight="1">
      <c r="A163" s="62"/>
      <c r="D163" s="62"/>
      <c r="E163" s="62"/>
      <c r="F163" s="62"/>
      <c r="G163" s="62"/>
      <c r="H163" s="62"/>
      <c r="L163" s="62"/>
    </row>
    <row r="164" spans="1:12" ht="15.75" customHeight="1">
      <c r="A164" s="62"/>
      <c r="D164" s="62"/>
      <c r="E164" s="62"/>
      <c r="F164" s="62"/>
      <c r="G164" s="62"/>
      <c r="H164" s="62"/>
      <c r="L164" s="62"/>
    </row>
    <row r="165" spans="1:12" ht="15.75" customHeight="1">
      <c r="A165" s="62"/>
      <c r="D165" s="62"/>
      <c r="E165" s="62"/>
      <c r="F165" s="62"/>
      <c r="G165" s="62"/>
      <c r="H165" s="62"/>
      <c r="L165" s="62"/>
    </row>
    <row r="166" spans="1:12" ht="15.75" customHeight="1">
      <c r="A166" s="62"/>
      <c r="D166" s="62"/>
      <c r="E166" s="62"/>
      <c r="F166" s="62"/>
      <c r="G166" s="62"/>
      <c r="H166" s="62"/>
      <c r="L166" s="62"/>
    </row>
    <row r="167" spans="1:12" ht="15.75" customHeight="1">
      <c r="A167" s="62"/>
      <c r="D167" s="62"/>
      <c r="E167" s="62"/>
      <c r="F167" s="62"/>
      <c r="G167" s="62"/>
      <c r="H167" s="62"/>
      <c r="L167" s="62"/>
    </row>
    <row r="168" spans="1:12" ht="15.75" customHeight="1">
      <c r="A168" s="62"/>
      <c r="D168" s="62"/>
      <c r="E168" s="62"/>
      <c r="F168" s="62"/>
      <c r="G168" s="62"/>
      <c r="H168" s="62"/>
      <c r="L168" s="62"/>
    </row>
    <row r="169" spans="1:12" ht="15.75" customHeight="1">
      <c r="A169" s="62"/>
      <c r="D169" s="62"/>
      <c r="E169" s="62"/>
      <c r="F169" s="62"/>
      <c r="G169" s="62"/>
      <c r="H169" s="62"/>
      <c r="L169" s="62"/>
    </row>
    <row r="170" spans="1:12" ht="15.75" customHeight="1">
      <c r="A170" s="62"/>
      <c r="D170" s="62"/>
      <c r="E170" s="62"/>
      <c r="F170" s="62"/>
      <c r="G170" s="62"/>
      <c r="H170" s="62"/>
      <c r="L170" s="62"/>
    </row>
    <row r="171" spans="1:12" ht="15.75" customHeight="1">
      <c r="A171" s="62"/>
      <c r="D171" s="62"/>
      <c r="E171" s="62"/>
      <c r="F171" s="62"/>
      <c r="G171" s="62"/>
      <c r="H171" s="62"/>
      <c r="L171" s="62"/>
    </row>
    <row r="172" spans="1:12" ht="15.75" customHeight="1">
      <c r="A172" s="62"/>
      <c r="D172" s="62"/>
      <c r="E172" s="62"/>
      <c r="F172" s="62"/>
      <c r="G172" s="62"/>
      <c r="H172" s="62"/>
      <c r="L172" s="62"/>
    </row>
    <row r="173" spans="1:12" ht="15.75" customHeight="1">
      <c r="A173" s="62"/>
      <c r="D173" s="62"/>
      <c r="E173" s="62"/>
      <c r="F173" s="62"/>
      <c r="G173" s="62"/>
      <c r="H173" s="62"/>
      <c r="L173" s="62"/>
    </row>
    <row r="174" spans="1:12" ht="15.75" customHeight="1">
      <c r="A174" s="62"/>
      <c r="D174" s="62"/>
      <c r="E174" s="62"/>
      <c r="F174" s="62"/>
      <c r="G174" s="62"/>
      <c r="H174" s="62"/>
      <c r="L174" s="62"/>
    </row>
    <row r="175" spans="1:12" ht="15.75" customHeight="1">
      <c r="A175" s="62"/>
      <c r="D175" s="62"/>
      <c r="E175" s="62"/>
      <c r="F175" s="62"/>
      <c r="G175" s="62"/>
      <c r="H175" s="62"/>
      <c r="L175" s="62"/>
    </row>
    <row r="176" spans="1:12" ht="15.75" customHeight="1">
      <c r="A176" s="62"/>
      <c r="D176" s="62"/>
      <c r="E176" s="62"/>
      <c r="F176" s="62"/>
      <c r="G176" s="62"/>
      <c r="H176" s="62"/>
      <c r="L176" s="62"/>
    </row>
    <row r="177" spans="1:12" ht="15.75" customHeight="1">
      <c r="A177" s="62"/>
      <c r="D177" s="62"/>
      <c r="E177" s="62"/>
      <c r="F177" s="62"/>
      <c r="G177" s="62"/>
      <c r="H177" s="62"/>
      <c r="L177" s="62"/>
    </row>
    <row r="178" spans="1:12" ht="15.75" customHeight="1">
      <c r="A178" s="62"/>
      <c r="D178" s="62"/>
      <c r="E178" s="62"/>
      <c r="F178" s="62"/>
      <c r="G178" s="62"/>
      <c r="H178" s="62"/>
      <c r="L178" s="62"/>
    </row>
    <row r="179" spans="1:12" ht="15.75" customHeight="1">
      <c r="A179" s="62"/>
      <c r="D179" s="62"/>
      <c r="E179" s="62"/>
      <c r="F179" s="62"/>
      <c r="G179" s="62"/>
      <c r="H179" s="62"/>
      <c r="L179" s="62"/>
    </row>
    <row r="180" spans="1:12" ht="15.75" customHeight="1">
      <c r="A180" s="62"/>
      <c r="D180" s="62"/>
      <c r="E180" s="62"/>
      <c r="F180" s="62"/>
      <c r="G180" s="62"/>
      <c r="H180" s="62"/>
      <c r="L180" s="62"/>
    </row>
    <row r="181" spans="1:12" ht="15.75" customHeight="1">
      <c r="A181" s="62"/>
      <c r="D181" s="62"/>
      <c r="E181" s="62"/>
      <c r="F181" s="62"/>
      <c r="G181" s="62"/>
      <c r="H181" s="62"/>
      <c r="L181" s="62"/>
    </row>
    <row r="182" spans="1:12" ht="15.75" customHeight="1">
      <c r="A182" s="62"/>
      <c r="D182" s="62"/>
      <c r="E182" s="62"/>
      <c r="F182" s="62"/>
      <c r="G182" s="62"/>
      <c r="H182" s="62"/>
      <c r="L182" s="62"/>
    </row>
    <row r="183" spans="1:12" ht="15.75" customHeight="1">
      <c r="A183" s="62"/>
      <c r="D183" s="62"/>
      <c r="E183" s="62"/>
      <c r="F183" s="62"/>
      <c r="G183" s="62"/>
      <c r="H183" s="62"/>
      <c r="L183" s="62"/>
    </row>
    <row r="184" spans="1:12" ht="15.75" customHeight="1">
      <c r="A184" s="62"/>
      <c r="D184" s="62"/>
      <c r="E184" s="62"/>
      <c r="F184" s="62"/>
      <c r="G184" s="62"/>
      <c r="H184" s="62"/>
      <c r="L184" s="62"/>
    </row>
    <row r="185" spans="1:12" ht="15.75" customHeight="1">
      <c r="A185" s="62"/>
      <c r="D185" s="62"/>
      <c r="E185" s="62"/>
      <c r="F185" s="62"/>
      <c r="G185" s="62"/>
      <c r="H185" s="62"/>
      <c r="L185" s="62"/>
    </row>
    <row r="186" spans="1:12" ht="15.75" customHeight="1">
      <c r="A186" s="62"/>
      <c r="D186" s="62"/>
      <c r="E186" s="62"/>
      <c r="F186" s="62"/>
      <c r="G186" s="62"/>
      <c r="H186" s="62"/>
      <c r="L186" s="62"/>
    </row>
    <row r="187" spans="1:12" ht="15.75" customHeight="1">
      <c r="A187" s="62"/>
      <c r="D187" s="62"/>
      <c r="E187" s="62"/>
      <c r="F187" s="62"/>
      <c r="G187" s="62"/>
      <c r="H187" s="62"/>
      <c r="L187" s="62"/>
    </row>
    <row r="188" spans="1:12" ht="15.75" customHeight="1">
      <c r="A188" s="62"/>
      <c r="D188" s="62"/>
      <c r="E188" s="62"/>
      <c r="F188" s="62"/>
      <c r="G188" s="62"/>
      <c r="H188" s="62"/>
      <c r="L188" s="62"/>
    </row>
    <row r="189" spans="1:12" ht="15.75" customHeight="1">
      <c r="A189" s="62"/>
      <c r="D189" s="62"/>
      <c r="E189" s="62"/>
      <c r="F189" s="62"/>
      <c r="G189" s="62"/>
      <c r="H189" s="62"/>
      <c r="L189" s="62"/>
    </row>
    <row r="190" spans="1:12" ht="15.75" customHeight="1">
      <c r="A190" s="62"/>
      <c r="D190" s="62"/>
      <c r="E190" s="62"/>
      <c r="F190" s="62"/>
      <c r="G190" s="62"/>
      <c r="H190" s="62"/>
      <c r="L190" s="62"/>
    </row>
    <row r="191" spans="1:12" ht="15.75" customHeight="1">
      <c r="A191" s="62"/>
      <c r="D191" s="62"/>
      <c r="E191" s="62"/>
      <c r="F191" s="62"/>
      <c r="G191" s="62"/>
      <c r="H191" s="62"/>
      <c r="L191" s="62"/>
    </row>
    <row r="192" spans="1:12" ht="15.75" customHeight="1">
      <c r="A192" s="62"/>
      <c r="D192" s="62"/>
      <c r="E192" s="62"/>
      <c r="F192" s="62"/>
      <c r="G192" s="62"/>
      <c r="H192" s="62"/>
      <c r="L192" s="62"/>
    </row>
    <row r="193" spans="1:12" ht="15.75" customHeight="1">
      <c r="A193" s="62"/>
      <c r="D193" s="62"/>
      <c r="E193" s="62"/>
      <c r="F193" s="62"/>
      <c r="G193" s="62"/>
      <c r="H193" s="62"/>
      <c r="L193" s="62"/>
    </row>
    <row r="194" spans="1:12" ht="15.75" customHeight="1">
      <c r="A194" s="62"/>
      <c r="D194" s="62"/>
      <c r="E194" s="62"/>
      <c r="F194" s="62"/>
      <c r="G194" s="62"/>
      <c r="H194" s="62"/>
      <c r="L194" s="62"/>
    </row>
    <row r="195" spans="1:12" ht="15.75" customHeight="1">
      <c r="A195" s="62"/>
      <c r="D195" s="62"/>
      <c r="E195" s="62"/>
      <c r="F195" s="62"/>
      <c r="G195" s="62"/>
      <c r="H195" s="62"/>
      <c r="L195" s="62"/>
    </row>
    <row r="196" spans="1:12" ht="15.75" customHeight="1">
      <c r="A196" s="62"/>
      <c r="D196" s="62"/>
      <c r="E196" s="62"/>
      <c r="F196" s="62"/>
      <c r="G196" s="62"/>
      <c r="H196" s="62"/>
      <c r="L196" s="62"/>
    </row>
    <row r="197" spans="1:12" ht="15.75" customHeight="1">
      <c r="A197" s="62"/>
      <c r="D197" s="62"/>
      <c r="E197" s="62"/>
      <c r="F197" s="62"/>
      <c r="G197" s="62"/>
      <c r="H197" s="62"/>
      <c r="L197" s="62"/>
    </row>
  </sheetData>
  <sheetProtection/>
  <mergeCells count="1">
    <mergeCell ref="E1:F1"/>
  </mergeCells>
  <printOptions/>
  <pageMargins left="0.1968503937007874" right="0.2362204724409449" top="0.31496062992125984" bottom="0.1968503937007874" header="0.15748031496062992" footer="0.15748031496062992"/>
  <pageSetup horizontalDpi="300" verticalDpi="300" orientation="landscape" paperSize="9" r:id="rId1"/>
  <headerFooter alignWithMargins="0">
    <oddHeader>&amp;LJANUAR 2010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U197"/>
  <sheetViews>
    <sheetView zoomScale="85" zoomScaleNormal="85" zoomScalePageLayoutView="0" workbookViewId="0" topLeftCell="A1">
      <selection activeCell="A2" sqref="A2"/>
    </sheetView>
  </sheetViews>
  <sheetFormatPr defaultColWidth="8.8515625" defaultRowHeight="15.75" customHeight="1"/>
  <cols>
    <col min="1" max="1" width="16.57421875" style="66" customWidth="1"/>
    <col min="2" max="2" width="7.140625" style="62" bestFit="1" customWidth="1"/>
    <col min="3" max="3" width="29.28125" style="62" customWidth="1"/>
    <col min="4" max="4" width="7.7109375" style="67" customWidth="1"/>
    <col min="5" max="5" width="7.57421875" style="63" customWidth="1"/>
    <col min="6" max="6" width="7.7109375" style="67" customWidth="1"/>
    <col min="7" max="7" width="7.140625" style="63" customWidth="1"/>
    <col min="8" max="8" width="6.8515625" style="68" bestFit="1" customWidth="1"/>
    <col min="9" max="9" width="7.140625" style="62" bestFit="1" customWidth="1"/>
    <col min="10" max="10" width="1.8515625" style="62" customWidth="1"/>
    <col min="11" max="11" width="34.00390625" style="62" customWidth="1"/>
    <col min="12" max="12" width="11.140625" style="64" customWidth="1"/>
    <col min="13" max="17" width="8.8515625" style="65" customWidth="1"/>
    <col min="18" max="18" width="6.8515625" style="69" customWidth="1"/>
    <col min="19" max="19" width="23.57421875" style="65" customWidth="1"/>
    <col min="20" max="20" width="26.421875" style="65" customWidth="1"/>
    <col min="21" max="21" width="14.00390625" style="65" customWidth="1"/>
    <col min="22" max="47" width="8.8515625" style="65" customWidth="1"/>
    <col min="48" max="16384" width="8.8515625" style="62" customWidth="1"/>
  </cols>
  <sheetData>
    <row r="1" spans="1:47" s="2" customFormat="1" ht="18.75" customHeight="1" thickBot="1">
      <c r="A1" s="1" t="s">
        <v>32</v>
      </c>
      <c r="D1" s="3" t="s">
        <v>57</v>
      </c>
      <c r="E1" s="3"/>
      <c r="F1" s="3"/>
      <c r="G1" s="3">
        <v>2017</v>
      </c>
      <c r="K1" s="2" t="s">
        <v>45</v>
      </c>
      <c r="L1" s="5"/>
      <c r="M1" s="6"/>
      <c r="N1" s="7"/>
      <c r="O1" s="8"/>
      <c r="P1" s="9"/>
      <c r="Q1" s="10"/>
      <c r="R1" s="11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</row>
    <row r="2" spans="1:47" s="2" customFormat="1" ht="18.75" customHeight="1" thickBot="1">
      <c r="A2" s="107" t="s">
        <v>0</v>
      </c>
      <c r="B2" s="13"/>
      <c r="C2" s="14"/>
      <c r="D2" s="81" t="s">
        <v>1</v>
      </c>
      <c r="E2" s="82"/>
      <c r="F2" s="82"/>
      <c r="G2" s="84"/>
      <c r="H2" s="15"/>
      <c r="I2" s="16"/>
      <c r="K2" s="2" t="s">
        <v>46</v>
      </c>
      <c r="M2" s="7"/>
      <c r="N2" s="7"/>
      <c r="O2" s="7"/>
      <c r="P2" s="7"/>
      <c r="Q2" s="7"/>
      <c r="R2" s="11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47" s="2" customFormat="1" ht="15.75" thickBot="1">
      <c r="A3" s="17" t="s">
        <v>61</v>
      </c>
      <c r="B3" s="18" t="s">
        <v>2</v>
      </c>
      <c r="C3" s="18"/>
      <c r="D3" s="19" t="s">
        <v>3</v>
      </c>
      <c r="E3" s="20"/>
      <c r="F3" s="21"/>
      <c r="G3" s="20"/>
      <c r="H3" s="22"/>
      <c r="I3" s="23"/>
      <c r="K3" s="24" t="s">
        <v>4</v>
      </c>
      <c r="L3" s="25" t="s">
        <v>5</v>
      </c>
      <c r="M3" s="7"/>
      <c r="N3" s="7"/>
      <c r="O3" s="7"/>
      <c r="P3" s="7"/>
      <c r="Q3" s="7"/>
      <c r="R3" s="11"/>
      <c r="S3" s="7"/>
      <c r="T3" s="7"/>
      <c r="U3" s="2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47" s="2" customFormat="1" ht="15">
      <c r="A4" s="27" t="s">
        <v>6</v>
      </c>
      <c r="B4" s="28" t="s">
        <v>7</v>
      </c>
      <c r="C4" s="29" t="s">
        <v>8</v>
      </c>
      <c r="D4" s="30" t="s">
        <v>9</v>
      </c>
      <c r="E4" s="74" t="s">
        <v>10</v>
      </c>
      <c r="F4" s="30" t="s">
        <v>11</v>
      </c>
      <c r="G4" s="70" t="s">
        <v>10</v>
      </c>
      <c r="H4" s="78" t="s">
        <v>9</v>
      </c>
      <c r="I4" s="31" t="s">
        <v>10</v>
      </c>
      <c r="K4" s="32" t="s">
        <v>21</v>
      </c>
      <c r="L4" s="33">
        <f>COUNTIF($B$5:$B$35,"Ek")+September!L4</f>
        <v>0</v>
      </c>
      <c r="M4" s="7"/>
      <c r="N4" s="7"/>
      <c r="O4" s="7"/>
      <c r="P4" s="7"/>
      <c r="Q4" s="7"/>
      <c r="R4" s="11"/>
      <c r="S4" s="7"/>
      <c r="T4" s="7"/>
      <c r="U4" s="26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</row>
    <row r="5" spans="1:47" s="2" customFormat="1" ht="15">
      <c r="A5" s="34">
        <v>43009</v>
      </c>
      <c r="B5" s="35"/>
      <c r="C5" s="36"/>
      <c r="D5" s="37"/>
      <c r="E5" s="75"/>
      <c r="F5" s="37"/>
      <c r="G5" s="71"/>
      <c r="H5" s="79"/>
      <c r="I5" s="38"/>
      <c r="K5" s="32" t="s">
        <v>22</v>
      </c>
      <c r="L5" s="33">
        <f>COUNTIF($B$5:$B$35,"Fm")+September!L5</f>
        <v>0</v>
      </c>
      <c r="M5" s="7"/>
      <c r="N5" s="7"/>
      <c r="O5" s="7"/>
      <c r="P5" s="7"/>
      <c r="Q5" s="7"/>
      <c r="R5" s="11"/>
      <c r="S5" s="7"/>
      <c r="T5" s="7"/>
      <c r="U5" s="2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</row>
    <row r="6" spans="1:47" s="2" customFormat="1" ht="15">
      <c r="A6" s="34">
        <v>43010</v>
      </c>
      <c r="B6" s="35"/>
      <c r="C6" s="36"/>
      <c r="D6" s="37"/>
      <c r="E6" s="75"/>
      <c r="F6" s="37"/>
      <c r="G6" s="71"/>
      <c r="H6" s="79"/>
      <c r="I6" s="38"/>
      <c r="K6" s="32" t="s">
        <v>23</v>
      </c>
      <c r="L6" s="33">
        <f>COUNTIF($B$5:$B$35,"Fs")+September!L6</f>
        <v>0</v>
      </c>
      <c r="M6" s="7"/>
      <c r="N6" s="7"/>
      <c r="O6" s="7"/>
      <c r="P6" s="7"/>
      <c r="Q6" s="7"/>
      <c r="R6" s="11"/>
      <c r="S6" s="7"/>
      <c r="T6" s="7"/>
      <c r="U6" s="26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s="39" customFormat="1" ht="14.25" customHeight="1">
      <c r="A7" s="34">
        <v>43011</v>
      </c>
      <c r="B7" s="35"/>
      <c r="C7" s="36"/>
      <c r="D7" s="37"/>
      <c r="E7" s="75"/>
      <c r="F7" s="37"/>
      <c r="G7" s="71"/>
      <c r="H7" s="79"/>
      <c r="I7" s="38"/>
      <c r="K7" s="32" t="s">
        <v>24</v>
      </c>
      <c r="L7" s="33">
        <f>COUNTIF($B$5:$B$35,"Fu")+September!L7</f>
        <v>0</v>
      </c>
      <c r="M7" s="7"/>
      <c r="N7" s="40"/>
      <c r="O7" s="40"/>
      <c r="P7" s="40"/>
      <c r="Q7" s="40"/>
      <c r="R7" s="41"/>
      <c r="S7" s="40"/>
      <c r="T7" s="7"/>
      <c r="U7" s="7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</row>
    <row r="8" spans="1:47" s="2" customFormat="1" ht="15" customHeight="1">
      <c r="A8" s="34">
        <v>43012</v>
      </c>
      <c r="B8" s="35"/>
      <c r="C8" s="36"/>
      <c r="D8" s="37"/>
      <c r="E8" s="75"/>
      <c r="F8" s="37"/>
      <c r="G8" s="71"/>
      <c r="H8" s="79"/>
      <c r="I8" s="38"/>
      <c r="K8" s="32" t="s">
        <v>42</v>
      </c>
      <c r="L8" s="33">
        <f>COUNTIF($B$5:$B$35,"Ja")+September!L8</f>
        <v>0</v>
      </c>
      <c r="M8" s="7"/>
      <c r="N8" s="7"/>
      <c r="O8" s="7"/>
      <c r="P8" s="7"/>
      <c r="Q8" s="7"/>
      <c r="R8" s="11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</row>
    <row r="9" spans="1:47" s="2" customFormat="1" ht="15" customHeight="1">
      <c r="A9" s="34">
        <v>43013</v>
      </c>
      <c r="B9" s="42"/>
      <c r="C9" s="43"/>
      <c r="D9" s="37"/>
      <c r="E9" s="75"/>
      <c r="F9" s="37"/>
      <c r="G9" s="71"/>
      <c r="H9" s="79"/>
      <c r="I9" s="38"/>
      <c r="K9" s="32" t="s">
        <v>25</v>
      </c>
      <c r="L9" s="33">
        <f>COUNTIF($B$5:$B$35,"Pb")+September!L9</f>
        <v>0</v>
      </c>
      <c r="M9" s="7"/>
      <c r="N9" s="7"/>
      <c r="O9" s="7"/>
      <c r="P9" s="7"/>
      <c r="Q9" s="7"/>
      <c r="R9" s="11"/>
      <c r="S9" s="26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</row>
    <row r="10" spans="1:47" s="2" customFormat="1" ht="15" customHeight="1">
      <c r="A10" s="34">
        <v>43014</v>
      </c>
      <c r="B10" s="35"/>
      <c r="C10" s="36"/>
      <c r="D10" s="37"/>
      <c r="E10" s="75"/>
      <c r="F10" s="37"/>
      <c r="G10" s="71"/>
      <c r="H10" s="79"/>
      <c r="I10" s="38"/>
      <c r="K10" s="32" t="s">
        <v>26</v>
      </c>
      <c r="L10" s="33">
        <f>COUNTIF($B$5:$B$35,"Pm")+September!L10</f>
        <v>0</v>
      </c>
      <c r="M10" s="7"/>
      <c r="N10" s="7"/>
      <c r="O10" s="7"/>
      <c r="P10" s="7"/>
      <c r="Q10" s="7"/>
      <c r="R10" s="44"/>
      <c r="S10" s="26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</row>
    <row r="11" spans="1:47" s="2" customFormat="1" ht="15" customHeight="1">
      <c r="A11" s="34">
        <v>43015</v>
      </c>
      <c r="B11" s="35"/>
      <c r="C11" s="36"/>
      <c r="D11" s="37"/>
      <c r="E11" s="75"/>
      <c r="F11" s="37"/>
      <c r="G11" s="71"/>
      <c r="H11" s="79"/>
      <c r="I11" s="38"/>
      <c r="K11" s="32" t="s">
        <v>27</v>
      </c>
      <c r="L11" s="33">
        <f>COUNTIF($B$5:$B$35,"Pu")+September!L11</f>
        <v>0</v>
      </c>
      <c r="M11" s="7"/>
      <c r="N11" s="7"/>
      <c r="O11" s="7"/>
      <c r="P11" s="7"/>
      <c r="Q11" s="7"/>
      <c r="R11" s="11"/>
      <c r="S11" s="26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</row>
    <row r="12" spans="1:47" s="2" customFormat="1" ht="15" customHeight="1">
      <c r="A12" s="34">
        <v>43016</v>
      </c>
      <c r="B12" s="35"/>
      <c r="C12" s="36"/>
      <c r="D12" s="37"/>
      <c r="E12" s="75"/>
      <c r="F12" s="37"/>
      <c r="G12" s="71"/>
      <c r="H12" s="79"/>
      <c r="I12" s="38"/>
      <c r="K12" s="32" t="s">
        <v>28</v>
      </c>
      <c r="L12" s="33">
        <f>COUNTIF($B$5:$B$35,"S")+September!L12</f>
        <v>0</v>
      </c>
      <c r="M12" s="7"/>
      <c r="N12" s="7"/>
      <c r="O12" s="7"/>
      <c r="P12" s="7"/>
      <c r="Q12" s="7"/>
      <c r="R12" s="11"/>
      <c r="S12" s="26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</row>
    <row r="13" spans="1:47" s="2" customFormat="1" ht="15" customHeight="1">
      <c r="A13" s="34">
        <v>43017</v>
      </c>
      <c r="B13" s="35"/>
      <c r="C13" s="36"/>
      <c r="D13" s="37"/>
      <c r="E13" s="75"/>
      <c r="F13" s="37"/>
      <c r="G13" s="71"/>
      <c r="H13" s="79"/>
      <c r="I13" s="38"/>
      <c r="K13" s="32" t="s">
        <v>29</v>
      </c>
      <c r="L13" s="33">
        <f>COUNTIF($B$5:$B$35,"Sd")+September!L13</f>
        <v>0</v>
      </c>
      <c r="M13" s="7"/>
      <c r="N13" s="7"/>
      <c r="O13" s="7"/>
      <c r="P13" s="7"/>
      <c r="Q13" s="7"/>
      <c r="R13" s="11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</row>
    <row r="14" spans="1:47" s="2" customFormat="1" ht="15" customHeight="1">
      <c r="A14" s="34">
        <v>43018</v>
      </c>
      <c r="B14" s="35"/>
      <c r="C14" s="36"/>
      <c r="D14" s="37"/>
      <c r="E14" s="75"/>
      <c r="F14" s="37"/>
      <c r="G14" s="71"/>
      <c r="H14" s="79"/>
      <c r="I14" s="38"/>
      <c r="K14" s="32" t="s">
        <v>30</v>
      </c>
      <c r="L14" s="33">
        <f>COUNTIF($B$5:$B$35,"Se")+September!L14</f>
        <v>0</v>
      </c>
      <c r="M14" s="7"/>
      <c r="N14" s="7"/>
      <c r="O14" s="7"/>
      <c r="P14" s="7"/>
      <c r="Q14" s="7"/>
      <c r="R14" s="11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</row>
    <row r="15" spans="1:47" s="2" customFormat="1" ht="15" customHeight="1">
      <c r="A15" s="34">
        <v>43019</v>
      </c>
      <c r="B15" s="35"/>
      <c r="C15" s="36"/>
      <c r="D15" s="37"/>
      <c r="E15" s="75"/>
      <c r="F15" s="37"/>
      <c r="G15" s="71"/>
      <c r="H15" s="79"/>
      <c r="I15" s="38"/>
      <c r="K15" s="32" t="s">
        <v>31</v>
      </c>
      <c r="L15" s="33">
        <f>COUNTIF($B$5:$B$35,"X")+September!L15</f>
        <v>0</v>
      </c>
      <c r="M15" s="7"/>
      <c r="N15" s="7"/>
      <c r="O15" s="7"/>
      <c r="P15" s="7"/>
      <c r="Q15" s="7"/>
      <c r="R15" s="11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</row>
    <row r="16" spans="1:47" s="2" customFormat="1" ht="15" customHeight="1" thickBot="1">
      <c r="A16" s="34">
        <v>43020</v>
      </c>
      <c r="B16" s="35"/>
      <c r="C16" s="36"/>
      <c r="D16" s="37"/>
      <c r="E16" s="75"/>
      <c r="F16" s="37"/>
      <c r="G16" s="71"/>
      <c r="H16" s="79"/>
      <c r="I16" s="38"/>
      <c r="K16" s="45" t="s">
        <v>12</v>
      </c>
      <c r="L16" s="46"/>
      <c r="M16" s="7"/>
      <c r="P16" s="7"/>
      <c r="Q16" s="7"/>
      <c r="R16" s="11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</row>
    <row r="17" spans="1:47" s="2" customFormat="1" ht="15" customHeight="1">
      <c r="A17" s="34">
        <v>43021</v>
      </c>
      <c r="B17" s="35"/>
      <c r="C17" s="36"/>
      <c r="D17" s="37"/>
      <c r="E17" s="75"/>
      <c r="F17" s="37"/>
      <c r="G17" s="71"/>
      <c r="H17" s="79"/>
      <c r="I17" s="38"/>
      <c r="K17" s="47"/>
      <c r="L17" s="7"/>
      <c r="M17" s="7"/>
      <c r="P17" s="7"/>
      <c r="Q17" s="7"/>
      <c r="R17" s="11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</row>
    <row r="18" spans="1:47" s="2" customFormat="1" ht="15" customHeight="1">
      <c r="A18" s="34">
        <v>43022</v>
      </c>
      <c r="B18" s="35"/>
      <c r="C18" s="36"/>
      <c r="D18" s="37"/>
      <c r="E18" s="75"/>
      <c r="F18" s="37"/>
      <c r="G18" s="71"/>
      <c r="H18" s="79"/>
      <c r="I18" s="38"/>
      <c r="K18" s="47"/>
      <c r="L18" s="7"/>
      <c r="M18" s="7"/>
      <c r="P18" s="7"/>
      <c r="Q18" s="7"/>
      <c r="R18" s="11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</row>
    <row r="19" spans="1:47" s="2" customFormat="1" ht="15" customHeight="1" thickBot="1">
      <c r="A19" s="34">
        <v>43023</v>
      </c>
      <c r="B19" s="35"/>
      <c r="C19" s="36"/>
      <c r="D19" s="37"/>
      <c r="E19" s="75"/>
      <c r="F19" s="37"/>
      <c r="G19" s="71"/>
      <c r="H19" s="79"/>
      <c r="I19" s="38"/>
      <c r="K19" s="48" t="s">
        <v>13</v>
      </c>
      <c r="M19" s="7"/>
      <c r="P19" s="7"/>
      <c r="Q19" s="7"/>
      <c r="R19" s="11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</row>
    <row r="20" spans="1:47" s="2" customFormat="1" ht="15" customHeight="1">
      <c r="A20" s="34">
        <v>43024</v>
      </c>
      <c r="B20" s="35"/>
      <c r="C20" s="36"/>
      <c r="D20" s="37"/>
      <c r="E20" s="75"/>
      <c r="F20" s="37"/>
      <c r="G20" s="71"/>
      <c r="H20" s="79"/>
      <c r="I20" s="38"/>
      <c r="K20" s="49" t="s">
        <v>14</v>
      </c>
      <c r="L20" s="50">
        <f>Januar!L20</f>
        <v>25</v>
      </c>
      <c r="M20" s="7"/>
      <c r="P20" s="7"/>
      <c r="Q20" s="7"/>
      <c r="R20" s="11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</row>
    <row r="21" spans="1:47" s="2" customFormat="1" ht="15" customHeight="1">
      <c r="A21" s="34">
        <v>43025</v>
      </c>
      <c r="B21" s="35"/>
      <c r="C21" s="36"/>
      <c r="D21" s="37"/>
      <c r="E21" s="75"/>
      <c r="F21" s="37"/>
      <c r="G21" s="71"/>
      <c r="H21" s="79"/>
      <c r="I21" s="38"/>
      <c r="K21" s="51" t="s">
        <v>15</v>
      </c>
      <c r="L21" s="52">
        <f>L5</f>
        <v>0</v>
      </c>
      <c r="M21" s="7"/>
      <c r="P21" s="7"/>
      <c r="Q21" s="7"/>
      <c r="R21" s="11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</row>
    <row r="22" spans="1:47" s="2" customFormat="1" ht="15" customHeight="1" thickBot="1">
      <c r="A22" s="34">
        <v>43026</v>
      </c>
      <c r="B22" s="35"/>
      <c r="C22" s="36"/>
      <c r="D22" s="37"/>
      <c r="E22" s="75"/>
      <c r="F22" s="37"/>
      <c r="G22" s="71"/>
      <c r="H22" s="79"/>
      <c r="I22" s="38"/>
      <c r="K22" s="45" t="s">
        <v>16</v>
      </c>
      <c r="L22" s="53">
        <f>L20-L21</f>
        <v>25</v>
      </c>
      <c r="M22" s="7"/>
      <c r="P22" s="7"/>
      <c r="Q22" s="7"/>
      <c r="R22" s="11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</row>
    <row r="23" spans="1:47" s="2" customFormat="1" ht="15" customHeight="1">
      <c r="A23" s="34">
        <v>43027</v>
      </c>
      <c r="B23" s="35"/>
      <c r="C23" s="36"/>
      <c r="D23" s="37"/>
      <c r="E23" s="75"/>
      <c r="F23" s="37"/>
      <c r="G23" s="71"/>
      <c r="H23" s="79"/>
      <c r="I23" s="38"/>
      <c r="K23" s="7"/>
      <c r="L23" s="54"/>
      <c r="M23" s="7"/>
      <c r="P23" s="7"/>
      <c r="Q23" s="7"/>
      <c r="R23" s="11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</row>
    <row r="24" spans="1:47" s="2" customFormat="1" ht="15" customHeight="1" thickBot="1">
      <c r="A24" s="34">
        <v>43028</v>
      </c>
      <c r="B24" s="35"/>
      <c r="C24" s="36"/>
      <c r="D24" s="37"/>
      <c r="E24" s="75"/>
      <c r="F24" s="37"/>
      <c r="G24" s="71"/>
      <c r="H24" s="79"/>
      <c r="I24" s="38"/>
      <c r="K24" s="48" t="s">
        <v>41</v>
      </c>
      <c r="L24" s="54"/>
      <c r="M24" s="7"/>
      <c r="P24" s="7"/>
      <c r="Q24" s="7"/>
      <c r="R24" s="11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</row>
    <row r="25" spans="1:47" s="2" customFormat="1" ht="15" customHeight="1">
      <c r="A25" s="34">
        <v>43029</v>
      </c>
      <c r="B25" s="35"/>
      <c r="C25" s="36"/>
      <c r="D25" s="37"/>
      <c r="E25" s="75"/>
      <c r="F25" s="37"/>
      <c r="G25" s="71"/>
      <c r="H25" s="79"/>
      <c r="I25" s="38"/>
      <c r="K25" s="49" t="s">
        <v>17</v>
      </c>
      <c r="L25" s="50">
        <v>14</v>
      </c>
      <c r="M25" s="7"/>
      <c r="P25" s="7"/>
      <c r="Q25" s="7"/>
      <c r="R25" s="11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</row>
    <row r="26" spans="1:47" s="2" customFormat="1" ht="15" customHeight="1" thickBot="1">
      <c r="A26" s="34">
        <v>43030</v>
      </c>
      <c r="B26" s="35"/>
      <c r="C26" s="36"/>
      <c r="D26" s="37"/>
      <c r="E26" s="75"/>
      <c r="F26" s="37"/>
      <c r="G26" s="71"/>
      <c r="H26" s="79"/>
      <c r="I26" s="38"/>
      <c r="K26" s="45" t="s">
        <v>18</v>
      </c>
      <c r="L26" s="53">
        <f>L6</f>
        <v>0</v>
      </c>
      <c r="M26" s="7"/>
      <c r="P26" s="7"/>
      <c r="Q26" s="7"/>
      <c r="R26" s="11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</row>
    <row r="27" spans="1:47" s="2" customFormat="1" ht="15" customHeight="1">
      <c r="A27" s="34">
        <v>43031</v>
      </c>
      <c r="B27" s="35"/>
      <c r="C27" s="36"/>
      <c r="D27" s="37"/>
      <c r="E27" s="75"/>
      <c r="F27" s="37"/>
      <c r="G27" s="71"/>
      <c r="H27" s="79"/>
      <c r="I27" s="38"/>
      <c r="L27" s="54"/>
      <c r="M27" s="7"/>
      <c r="P27" s="7"/>
      <c r="Q27" s="7"/>
      <c r="R27" s="11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</row>
    <row r="28" spans="1:47" s="2" customFormat="1" ht="15" customHeight="1">
      <c r="A28" s="34">
        <v>43032</v>
      </c>
      <c r="B28" s="35"/>
      <c r="C28" s="36"/>
      <c r="D28" s="37"/>
      <c r="E28" s="75"/>
      <c r="F28" s="37"/>
      <c r="G28" s="71"/>
      <c r="H28" s="79"/>
      <c r="I28" s="38"/>
      <c r="K28" s="80" t="s">
        <v>43</v>
      </c>
      <c r="L28" s="7"/>
      <c r="M28" s="7"/>
      <c r="P28" s="7"/>
      <c r="Q28" s="7"/>
      <c r="R28" s="11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</row>
    <row r="29" spans="1:47" s="2" customFormat="1" ht="15" customHeight="1">
      <c r="A29" s="34">
        <v>43033</v>
      </c>
      <c r="B29" s="35"/>
      <c r="C29" s="36"/>
      <c r="D29" s="37"/>
      <c r="E29" s="75"/>
      <c r="F29" s="37"/>
      <c r="G29" s="71"/>
      <c r="H29" s="79"/>
      <c r="I29" s="38"/>
      <c r="K29" s="7" t="s">
        <v>47</v>
      </c>
      <c r="L29" s="54"/>
      <c r="M29" s="7"/>
      <c r="P29" s="7"/>
      <c r="Q29" s="7"/>
      <c r="R29" s="11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</row>
    <row r="30" spans="1:47" s="2" customFormat="1" ht="15" customHeight="1">
      <c r="A30" s="34">
        <v>43034</v>
      </c>
      <c r="B30" s="35"/>
      <c r="C30" s="36"/>
      <c r="D30" s="37"/>
      <c r="E30" s="75"/>
      <c r="F30" s="37"/>
      <c r="G30" s="71"/>
      <c r="H30" s="79"/>
      <c r="I30" s="38"/>
      <c r="K30" s="7" t="s">
        <v>48</v>
      </c>
      <c r="L30" s="7"/>
      <c r="M30" s="7"/>
      <c r="P30" s="7"/>
      <c r="Q30" s="7"/>
      <c r="R30" s="11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</row>
    <row r="31" spans="1:46" s="2" customFormat="1" ht="15" customHeight="1">
      <c r="A31" s="34">
        <v>43035</v>
      </c>
      <c r="B31" s="35"/>
      <c r="C31" s="36"/>
      <c r="D31" s="37"/>
      <c r="E31" s="75"/>
      <c r="F31" s="37"/>
      <c r="G31" s="71"/>
      <c r="H31" s="79"/>
      <c r="I31" s="38"/>
      <c r="K31" s="47" t="s">
        <v>44</v>
      </c>
      <c r="L31" s="54"/>
      <c r="M31" s="7"/>
      <c r="P31" s="7"/>
      <c r="Q31" s="11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</row>
    <row r="32" spans="1:46" s="2" customFormat="1" ht="15" customHeight="1">
      <c r="A32" s="34">
        <v>43036</v>
      </c>
      <c r="B32" s="35"/>
      <c r="C32" s="36"/>
      <c r="D32" s="37"/>
      <c r="E32" s="75"/>
      <c r="F32" s="37"/>
      <c r="G32" s="71"/>
      <c r="H32" s="79"/>
      <c r="I32" s="38"/>
      <c r="K32" s="2" t="s">
        <v>49</v>
      </c>
      <c r="L32" s="7"/>
      <c r="M32" s="7"/>
      <c r="N32" s="7"/>
      <c r="O32" s="7"/>
      <c r="P32" s="7"/>
      <c r="Q32" s="11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</row>
    <row r="33" spans="1:46" s="2" customFormat="1" ht="15" customHeight="1">
      <c r="A33" s="34">
        <v>43037</v>
      </c>
      <c r="B33" s="35"/>
      <c r="C33" s="36"/>
      <c r="D33" s="55"/>
      <c r="E33" s="76"/>
      <c r="F33" s="55"/>
      <c r="G33" s="72"/>
      <c r="H33" s="79"/>
      <c r="I33" s="38"/>
      <c r="K33" s="7"/>
      <c r="L33" s="7"/>
      <c r="M33" s="7"/>
      <c r="N33" s="7"/>
      <c r="O33" s="7"/>
      <c r="P33" s="7"/>
      <c r="Q33" s="11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</row>
    <row r="34" spans="1:46" s="2" customFormat="1" ht="15" customHeight="1">
      <c r="A34" s="34">
        <v>43038</v>
      </c>
      <c r="B34" s="35"/>
      <c r="C34" s="36"/>
      <c r="D34" s="55"/>
      <c r="E34" s="76"/>
      <c r="F34" s="55"/>
      <c r="G34" s="72"/>
      <c r="H34" s="79"/>
      <c r="I34" s="38"/>
      <c r="K34" s="7"/>
      <c r="L34" s="7"/>
      <c r="M34" s="7"/>
      <c r="N34" s="7"/>
      <c r="O34" s="7"/>
      <c r="P34" s="7"/>
      <c r="Q34" s="11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</row>
    <row r="35" spans="1:17" s="7" customFormat="1" ht="15.75" customHeight="1">
      <c r="A35" s="34">
        <v>43039</v>
      </c>
      <c r="B35" s="35"/>
      <c r="C35" s="36"/>
      <c r="D35" s="55"/>
      <c r="E35" s="76"/>
      <c r="F35" s="55"/>
      <c r="G35" s="72"/>
      <c r="H35" s="79"/>
      <c r="I35" s="38"/>
      <c r="Q35" s="11"/>
    </row>
    <row r="36" spans="1:17" s="7" customFormat="1" ht="15.75" customHeight="1" thickBot="1">
      <c r="A36" s="56" t="s">
        <v>19</v>
      </c>
      <c r="B36" s="57"/>
      <c r="C36" s="58"/>
      <c r="D36" s="73"/>
      <c r="E36" s="77">
        <f>SUM(E5:E35)</f>
        <v>0</v>
      </c>
      <c r="F36" s="73"/>
      <c r="G36" s="46">
        <f>SUM(G5:G35)</f>
        <v>0</v>
      </c>
      <c r="H36" s="73"/>
      <c r="I36" s="46">
        <f>SUM(I5:I35)</f>
        <v>0</v>
      </c>
      <c r="Q36" s="11"/>
    </row>
    <row r="37" spans="4:11" s="7" customFormat="1" ht="15.75" customHeight="1">
      <c r="D37" s="59"/>
      <c r="E37" s="60"/>
      <c r="F37" s="59"/>
      <c r="G37" s="60"/>
      <c r="K37" s="61" t="s">
        <v>20</v>
      </c>
    </row>
    <row r="38" s="7" customFormat="1" ht="15.75" customHeight="1"/>
    <row r="39" s="7" customFormat="1" ht="15.75" customHeight="1"/>
    <row r="40" s="7" customFormat="1" ht="15.75" customHeight="1"/>
    <row r="41" s="7" customFormat="1" ht="15.75" customHeight="1"/>
    <row r="42" s="7" customFormat="1" ht="15.75" customHeight="1"/>
    <row r="43" s="7" customFormat="1" ht="15.75" customHeight="1"/>
    <row r="44" s="7" customFormat="1" ht="15.75" customHeight="1"/>
    <row r="45" s="7" customFormat="1" ht="15.75" customHeight="1"/>
    <row r="46" s="7" customFormat="1" ht="15.75" customHeight="1"/>
    <row r="47" s="7" customFormat="1" ht="15.75" customHeight="1"/>
    <row r="48" s="7" customFormat="1" ht="15.75" customHeight="1"/>
    <row r="49" s="7" customFormat="1" ht="15.75" customHeight="1"/>
    <row r="50" s="7" customFormat="1" ht="15.75" customHeight="1"/>
    <row r="51" s="7" customFormat="1" ht="15.75" customHeight="1"/>
    <row r="52" s="7" customFormat="1" ht="15.75" customHeight="1"/>
    <row r="53" s="7" customFormat="1" ht="15.75" customHeight="1"/>
    <row r="54" s="7" customFormat="1" ht="15.75" customHeight="1"/>
    <row r="55" s="7" customFormat="1" ht="15.75" customHeight="1"/>
    <row r="56" s="7" customFormat="1" ht="15.75" customHeight="1"/>
    <row r="57" s="7" customFormat="1" ht="15.75" customHeight="1"/>
    <row r="58" s="7" customFormat="1" ht="15.75" customHeight="1"/>
    <row r="59" s="7" customFormat="1" ht="15.75" customHeight="1"/>
    <row r="60" s="7" customFormat="1" ht="15.75" customHeight="1"/>
    <row r="61" s="7" customFormat="1" ht="15.75" customHeight="1"/>
    <row r="62" s="7" customFormat="1" ht="15.75" customHeight="1"/>
    <row r="63" s="7" customFormat="1" ht="15.75" customHeight="1"/>
    <row r="64" s="7" customFormat="1" ht="15.75" customHeight="1"/>
    <row r="65" s="7" customFormat="1" ht="15.75" customHeight="1"/>
    <row r="66" s="7" customFormat="1" ht="15.75" customHeight="1"/>
    <row r="67" s="7" customFormat="1" ht="15.75" customHeight="1"/>
    <row r="68" s="7" customFormat="1" ht="15.75" customHeight="1"/>
    <row r="69" s="7" customFormat="1" ht="15.75" customHeight="1"/>
    <row r="70" s="7" customFormat="1" ht="15.75" customHeight="1"/>
    <row r="71" s="7" customFormat="1" ht="15.75" customHeight="1"/>
    <row r="72" s="7" customFormat="1" ht="15.75" customHeight="1"/>
    <row r="73" s="7" customFormat="1" ht="15.75" customHeight="1"/>
    <row r="74" s="7" customFormat="1" ht="15.75" customHeight="1"/>
    <row r="75" s="7" customFormat="1" ht="15.75" customHeight="1"/>
    <row r="76" s="7" customFormat="1" ht="15.75" customHeight="1"/>
    <row r="77" s="7" customFormat="1" ht="15.75" customHeight="1"/>
    <row r="78" s="7" customFormat="1" ht="15.75" customHeight="1"/>
    <row r="79" s="7" customFormat="1" ht="15.75" customHeight="1"/>
    <row r="80" s="7" customFormat="1" ht="15.75" customHeight="1"/>
    <row r="81" s="7" customFormat="1" ht="15.75" customHeight="1"/>
    <row r="82" s="7" customFormat="1" ht="15.75" customHeight="1"/>
    <row r="83" s="7" customFormat="1" ht="15.75" customHeight="1"/>
    <row r="84" s="7" customFormat="1" ht="15.75" customHeight="1"/>
    <row r="85" s="7" customFormat="1" ht="15.75" customHeight="1"/>
    <row r="86" s="7" customFormat="1" ht="15.75" customHeight="1"/>
    <row r="87" s="7" customFormat="1" ht="15.75" customHeight="1"/>
    <row r="88" s="7" customFormat="1" ht="15.75" customHeight="1"/>
    <row r="89" s="7" customFormat="1" ht="15.75" customHeight="1"/>
    <row r="90" s="7" customFormat="1" ht="15.75" customHeight="1"/>
    <row r="91" s="7" customFormat="1" ht="15.75" customHeight="1"/>
    <row r="92" s="7" customFormat="1" ht="15.75" customHeight="1"/>
    <row r="93" s="7" customFormat="1" ht="15.75" customHeight="1"/>
    <row r="94" s="7" customFormat="1" ht="15.75" customHeight="1"/>
    <row r="95" s="7" customFormat="1" ht="15.75" customHeight="1"/>
    <row r="96" s="2" customFormat="1" ht="15.75" customHeight="1"/>
    <row r="97" s="2" customFormat="1" ht="15.75" customHeight="1"/>
    <row r="98" s="2" customFormat="1" ht="15.75" customHeight="1"/>
    <row r="99" s="2" customFormat="1" ht="15.75" customHeight="1"/>
    <row r="100" s="2" customFormat="1" ht="15.75" customHeight="1"/>
    <row r="101" s="2" customFormat="1" ht="15.75" customHeight="1"/>
    <row r="102" s="2" customFormat="1" ht="15.75" customHeight="1"/>
    <row r="103" s="2" customFormat="1" ht="15.75" customHeight="1"/>
    <row r="104" s="2" customFormat="1" ht="15.75" customHeight="1"/>
    <row r="105" s="2" customFormat="1" ht="15.75" customHeight="1"/>
    <row r="106" spans="1:47" ht="15.75" customHeight="1">
      <c r="A106" s="62"/>
      <c r="D106" s="62"/>
      <c r="E106" s="62"/>
      <c r="F106" s="62"/>
      <c r="G106" s="62"/>
      <c r="H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</row>
    <row r="107" spans="1:47" ht="15.75" customHeight="1">
      <c r="A107" s="62"/>
      <c r="D107" s="62"/>
      <c r="E107" s="62"/>
      <c r="F107" s="62"/>
      <c r="G107" s="62"/>
      <c r="H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</row>
    <row r="108" spans="1:47" ht="15.75" customHeight="1">
      <c r="A108" s="62"/>
      <c r="D108" s="62"/>
      <c r="E108" s="62"/>
      <c r="F108" s="62"/>
      <c r="G108" s="62"/>
      <c r="H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</row>
    <row r="109" spans="1:47" ht="15.75" customHeight="1">
      <c r="A109" s="62"/>
      <c r="D109" s="62"/>
      <c r="E109" s="62"/>
      <c r="F109" s="62"/>
      <c r="G109" s="62"/>
      <c r="H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</row>
    <row r="110" spans="1:47" ht="15.75" customHeight="1">
      <c r="A110" s="62"/>
      <c r="D110" s="62"/>
      <c r="E110" s="62"/>
      <c r="F110" s="62"/>
      <c r="G110" s="62"/>
      <c r="H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</row>
    <row r="111" spans="1:47" ht="15.75" customHeight="1">
      <c r="A111" s="62"/>
      <c r="D111" s="62"/>
      <c r="E111" s="62"/>
      <c r="F111" s="62"/>
      <c r="G111" s="62"/>
      <c r="H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</row>
    <row r="112" spans="1:47" ht="15.75" customHeight="1">
      <c r="A112" s="62"/>
      <c r="D112" s="62"/>
      <c r="E112" s="62"/>
      <c r="F112" s="62"/>
      <c r="G112" s="62"/>
      <c r="H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</row>
    <row r="113" spans="1:47" ht="15.75" customHeight="1">
      <c r="A113" s="62"/>
      <c r="D113" s="62"/>
      <c r="E113" s="62"/>
      <c r="F113" s="62"/>
      <c r="G113" s="62"/>
      <c r="H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</row>
    <row r="114" spans="1:47" ht="15.75" customHeight="1">
      <c r="A114" s="62"/>
      <c r="D114" s="62"/>
      <c r="E114" s="62"/>
      <c r="F114" s="62"/>
      <c r="G114" s="62"/>
      <c r="H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</row>
    <row r="115" spans="1:47" ht="15.75" customHeight="1">
      <c r="A115" s="62"/>
      <c r="D115" s="62"/>
      <c r="E115" s="62"/>
      <c r="F115" s="62"/>
      <c r="G115" s="62"/>
      <c r="H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</row>
    <row r="116" spans="1:47" ht="15.75" customHeight="1">
      <c r="A116" s="62"/>
      <c r="D116" s="62"/>
      <c r="E116" s="62"/>
      <c r="F116" s="62"/>
      <c r="G116" s="62"/>
      <c r="H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</row>
    <row r="117" spans="1:47" ht="15.75" customHeight="1">
      <c r="A117" s="62"/>
      <c r="D117" s="62"/>
      <c r="E117" s="62"/>
      <c r="F117" s="62"/>
      <c r="G117" s="62"/>
      <c r="H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</row>
    <row r="118" spans="1:47" ht="15.75" customHeight="1">
      <c r="A118" s="62"/>
      <c r="D118" s="62"/>
      <c r="E118" s="62"/>
      <c r="F118" s="62"/>
      <c r="G118" s="62"/>
      <c r="H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</row>
    <row r="119" spans="1:47" ht="15.75" customHeight="1">
      <c r="A119" s="62"/>
      <c r="D119" s="62"/>
      <c r="E119" s="62"/>
      <c r="F119" s="62"/>
      <c r="G119" s="62"/>
      <c r="H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</row>
    <row r="120" spans="1:47" ht="15.75" customHeight="1">
      <c r="A120" s="62"/>
      <c r="D120" s="62"/>
      <c r="E120" s="62"/>
      <c r="F120" s="62"/>
      <c r="G120" s="62"/>
      <c r="H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</row>
    <row r="121" spans="1:47" ht="15.75" customHeight="1">
      <c r="A121" s="62"/>
      <c r="D121" s="62"/>
      <c r="E121" s="62"/>
      <c r="F121" s="62"/>
      <c r="G121" s="62"/>
      <c r="H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</row>
    <row r="122" spans="1:47" ht="15.75" customHeight="1">
      <c r="A122" s="62"/>
      <c r="D122" s="62"/>
      <c r="E122" s="62"/>
      <c r="F122" s="62"/>
      <c r="G122" s="62"/>
      <c r="H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</row>
    <row r="123" spans="1:47" ht="15.75" customHeight="1">
      <c r="A123" s="62"/>
      <c r="D123" s="62"/>
      <c r="E123" s="62"/>
      <c r="F123" s="62"/>
      <c r="G123" s="62"/>
      <c r="H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</row>
    <row r="124" spans="1:47" ht="15.75" customHeight="1">
      <c r="A124" s="62"/>
      <c r="D124" s="62"/>
      <c r="E124" s="62"/>
      <c r="F124" s="62"/>
      <c r="G124" s="62"/>
      <c r="H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</row>
    <row r="125" spans="1:47" ht="15.75" customHeight="1">
      <c r="A125" s="62"/>
      <c r="D125" s="62"/>
      <c r="E125" s="62"/>
      <c r="F125" s="62"/>
      <c r="G125" s="62"/>
      <c r="H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</row>
    <row r="126" spans="1:47" ht="15.75" customHeight="1">
      <c r="A126" s="62"/>
      <c r="D126" s="62"/>
      <c r="E126" s="62"/>
      <c r="F126" s="62"/>
      <c r="G126" s="62"/>
      <c r="H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</row>
    <row r="127" spans="1:47" ht="15.75" customHeight="1">
      <c r="A127" s="62"/>
      <c r="D127" s="62"/>
      <c r="E127" s="62"/>
      <c r="F127" s="62"/>
      <c r="G127" s="62"/>
      <c r="H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</row>
    <row r="128" spans="1:47" ht="15.75" customHeight="1">
      <c r="A128" s="62"/>
      <c r="D128" s="62"/>
      <c r="E128" s="62"/>
      <c r="F128" s="62"/>
      <c r="G128" s="62"/>
      <c r="H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</row>
    <row r="129" spans="1:47" ht="15.75" customHeight="1">
      <c r="A129" s="62"/>
      <c r="D129" s="62"/>
      <c r="E129" s="62"/>
      <c r="F129" s="62"/>
      <c r="G129" s="62"/>
      <c r="H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62"/>
      <c r="AT129" s="62"/>
      <c r="AU129" s="62"/>
    </row>
    <row r="130" spans="1:47" ht="15.75" customHeight="1">
      <c r="A130" s="62"/>
      <c r="D130" s="62"/>
      <c r="E130" s="62"/>
      <c r="F130" s="62"/>
      <c r="G130" s="62"/>
      <c r="H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  <c r="AU130" s="62"/>
    </row>
    <row r="131" spans="1:47" ht="15.75" customHeight="1">
      <c r="A131" s="62"/>
      <c r="D131" s="62"/>
      <c r="E131" s="62"/>
      <c r="F131" s="62"/>
      <c r="G131" s="62"/>
      <c r="H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  <c r="AS131" s="62"/>
      <c r="AT131" s="62"/>
      <c r="AU131" s="62"/>
    </row>
    <row r="132" spans="1:47" ht="15.75" customHeight="1">
      <c r="A132" s="62"/>
      <c r="D132" s="62"/>
      <c r="E132" s="62"/>
      <c r="F132" s="62"/>
      <c r="G132" s="62"/>
      <c r="H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  <c r="AT132" s="62"/>
      <c r="AU132" s="62"/>
    </row>
    <row r="133" spans="1:47" ht="15.75" customHeight="1">
      <c r="A133" s="62"/>
      <c r="D133" s="62"/>
      <c r="E133" s="62"/>
      <c r="F133" s="62"/>
      <c r="G133" s="62"/>
      <c r="H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62"/>
      <c r="AT133" s="62"/>
      <c r="AU133" s="62"/>
    </row>
    <row r="134" spans="1:47" ht="15.75" customHeight="1">
      <c r="A134" s="62"/>
      <c r="D134" s="62"/>
      <c r="E134" s="62"/>
      <c r="F134" s="62"/>
      <c r="G134" s="62"/>
      <c r="H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</row>
    <row r="135" spans="1:47" ht="15.75" customHeight="1">
      <c r="A135" s="62"/>
      <c r="D135" s="62"/>
      <c r="E135" s="62"/>
      <c r="F135" s="62"/>
      <c r="G135" s="62"/>
      <c r="H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2"/>
      <c r="AQ135" s="62"/>
      <c r="AR135" s="62"/>
      <c r="AS135" s="62"/>
      <c r="AT135" s="62"/>
      <c r="AU135" s="62"/>
    </row>
    <row r="136" spans="1:47" ht="15.75" customHeight="1">
      <c r="A136" s="62"/>
      <c r="D136" s="62"/>
      <c r="E136" s="62"/>
      <c r="F136" s="62"/>
      <c r="G136" s="62"/>
      <c r="H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</row>
    <row r="137" spans="1:47" ht="15.75" customHeight="1">
      <c r="A137" s="62"/>
      <c r="D137" s="62"/>
      <c r="E137" s="62"/>
      <c r="F137" s="62"/>
      <c r="G137" s="62"/>
      <c r="H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</row>
    <row r="138" spans="1:47" ht="15.75" customHeight="1">
      <c r="A138" s="62"/>
      <c r="D138" s="62"/>
      <c r="E138" s="62"/>
      <c r="F138" s="62"/>
      <c r="G138" s="62"/>
      <c r="H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</row>
    <row r="139" spans="1:47" ht="15.75" customHeight="1">
      <c r="A139" s="62"/>
      <c r="D139" s="62"/>
      <c r="E139" s="62"/>
      <c r="F139" s="62"/>
      <c r="G139" s="62"/>
      <c r="H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  <c r="AS139" s="62"/>
      <c r="AT139" s="62"/>
      <c r="AU139" s="62"/>
    </row>
    <row r="140" spans="1:47" ht="15.75" customHeight="1">
      <c r="A140" s="62"/>
      <c r="D140" s="62"/>
      <c r="E140" s="62"/>
      <c r="F140" s="62"/>
      <c r="G140" s="62"/>
      <c r="H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62"/>
      <c r="AQ140" s="62"/>
      <c r="AR140" s="62"/>
      <c r="AS140" s="62"/>
      <c r="AT140" s="62"/>
      <c r="AU140" s="62"/>
    </row>
    <row r="141" spans="1:47" ht="15.75" customHeight="1">
      <c r="A141" s="62"/>
      <c r="D141" s="62"/>
      <c r="E141" s="62"/>
      <c r="F141" s="62"/>
      <c r="G141" s="62"/>
      <c r="H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</row>
    <row r="142" spans="1:47" ht="15.75" customHeight="1">
      <c r="A142" s="62"/>
      <c r="D142" s="62"/>
      <c r="E142" s="62"/>
      <c r="F142" s="62"/>
      <c r="G142" s="62"/>
      <c r="H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  <c r="AS142" s="62"/>
      <c r="AT142" s="62"/>
      <c r="AU142" s="62"/>
    </row>
    <row r="143" spans="1:47" ht="15.75" customHeight="1">
      <c r="A143" s="62"/>
      <c r="D143" s="62"/>
      <c r="E143" s="62"/>
      <c r="F143" s="62"/>
      <c r="G143" s="62"/>
      <c r="H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</row>
    <row r="144" spans="1:47" ht="15.75" customHeight="1">
      <c r="A144" s="62"/>
      <c r="D144" s="62"/>
      <c r="E144" s="62"/>
      <c r="F144" s="62"/>
      <c r="G144" s="62"/>
      <c r="H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62"/>
      <c r="AQ144" s="62"/>
      <c r="AR144" s="62"/>
      <c r="AS144" s="62"/>
      <c r="AT144" s="62"/>
      <c r="AU144" s="62"/>
    </row>
    <row r="145" spans="1:47" ht="15.75" customHeight="1">
      <c r="A145" s="62"/>
      <c r="D145" s="62"/>
      <c r="E145" s="62"/>
      <c r="F145" s="62"/>
      <c r="G145" s="62"/>
      <c r="H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62"/>
      <c r="AQ145" s="62"/>
      <c r="AR145" s="62"/>
      <c r="AS145" s="62"/>
      <c r="AT145" s="62"/>
      <c r="AU145" s="62"/>
    </row>
    <row r="146" spans="1:47" ht="15.75" customHeight="1">
      <c r="A146" s="62"/>
      <c r="D146" s="62"/>
      <c r="E146" s="62"/>
      <c r="F146" s="62"/>
      <c r="G146" s="62"/>
      <c r="H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  <c r="AM146" s="62"/>
      <c r="AN146" s="62"/>
      <c r="AO146" s="62"/>
      <c r="AP146" s="62"/>
      <c r="AQ146" s="62"/>
      <c r="AR146" s="62"/>
      <c r="AS146" s="62"/>
      <c r="AT146" s="62"/>
      <c r="AU146" s="62"/>
    </row>
    <row r="147" spans="1:47" ht="15.75" customHeight="1">
      <c r="A147" s="62"/>
      <c r="D147" s="62"/>
      <c r="E147" s="62"/>
      <c r="F147" s="62"/>
      <c r="G147" s="62"/>
      <c r="H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62"/>
      <c r="AQ147" s="62"/>
      <c r="AR147" s="62"/>
      <c r="AS147" s="62"/>
      <c r="AT147" s="62"/>
      <c r="AU147" s="62"/>
    </row>
    <row r="148" spans="1:47" ht="15.75" customHeight="1">
      <c r="A148" s="62"/>
      <c r="D148" s="62"/>
      <c r="E148" s="62"/>
      <c r="F148" s="62"/>
      <c r="G148" s="62"/>
      <c r="H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  <c r="AS148" s="62"/>
      <c r="AT148" s="62"/>
      <c r="AU148" s="62"/>
    </row>
    <row r="149" spans="1:47" ht="15.75" customHeight="1">
      <c r="A149" s="62"/>
      <c r="D149" s="62"/>
      <c r="E149" s="62"/>
      <c r="F149" s="62"/>
      <c r="G149" s="62"/>
      <c r="H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</row>
    <row r="150" spans="1:47" ht="15.75" customHeight="1">
      <c r="A150" s="62"/>
      <c r="D150" s="62"/>
      <c r="E150" s="62"/>
      <c r="F150" s="62"/>
      <c r="G150" s="62"/>
      <c r="H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</row>
    <row r="151" spans="1:47" ht="15.75" customHeight="1">
      <c r="A151" s="62"/>
      <c r="D151" s="62"/>
      <c r="E151" s="62"/>
      <c r="F151" s="62"/>
      <c r="G151" s="62"/>
      <c r="H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</row>
    <row r="152" spans="1:47" ht="15.75" customHeight="1">
      <c r="A152" s="62"/>
      <c r="D152" s="62"/>
      <c r="E152" s="62"/>
      <c r="F152" s="62"/>
      <c r="G152" s="62"/>
      <c r="H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</row>
    <row r="153" spans="1:47" ht="15.75" customHeight="1">
      <c r="A153" s="62"/>
      <c r="D153" s="62"/>
      <c r="E153" s="62"/>
      <c r="F153" s="62"/>
      <c r="G153" s="62"/>
      <c r="H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62"/>
      <c r="AQ153" s="62"/>
      <c r="AR153" s="62"/>
      <c r="AS153" s="62"/>
      <c r="AT153" s="62"/>
      <c r="AU153" s="62"/>
    </row>
    <row r="154" spans="1:47" ht="15.75" customHeight="1">
      <c r="A154" s="62"/>
      <c r="D154" s="62"/>
      <c r="E154" s="62"/>
      <c r="F154" s="62"/>
      <c r="G154" s="62"/>
      <c r="H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  <c r="AS154" s="62"/>
      <c r="AT154" s="62"/>
      <c r="AU154" s="62"/>
    </row>
    <row r="155" spans="1:47" ht="15.75" customHeight="1">
      <c r="A155" s="62"/>
      <c r="D155" s="62"/>
      <c r="E155" s="62"/>
      <c r="F155" s="62"/>
      <c r="G155" s="62"/>
      <c r="H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62"/>
      <c r="AQ155" s="62"/>
      <c r="AR155" s="62"/>
      <c r="AS155" s="62"/>
      <c r="AT155" s="62"/>
      <c r="AU155" s="62"/>
    </row>
    <row r="156" spans="1:47" ht="15.75" customHeight="1">
      <c r="A156" s="62"/>
      <c r="D156" s="62"/>
      <c r="E156" s="62"/>
      <c r="F156" s="62"/>
      <c r="G156" s="62"/>
      <c r="H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  <c r="AL156" s="62"/>
      <c r="AM156" s="62"/>
      <c r="AN156" s="62"/>
      <c r="AO156" s="62"/>
      <c r="AP156" s="62"/>
      <c r="AQ156" s="62"/>
      <c r="AR156" s="62"/>
      <c r="AS156" s="62"/>
      <c r="AT156" s="62"/>
      <c r="AU156" s="62"/>
    </row>
    <row r="157" spans="1:47" ht="15.75" customHeight="1">
      <c r="A157" s="62"/>
      <c r="D157" s="62"/>
      <c r="E157" s="62"/>
      <c r="F157" s="62"/>
      <c r="G157" s="62"/>
      <c r="H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62"/>
      <c r="AQ157" s="62"/>
      <c r="AR157" s="62"/>
      <c r="AS157" s="62"/>
      <c r="AT157" s="62"/>
      <c r="AU157" s="62"/>
    </row>
    <row r="158" spans="1:47" ht="15.75" customHeight="1">
      <c r="A158" s="62"/>
      <c r="D158" s="62"/>
      <c r="E158" s="62"/>
      <c r="F158" s="62"/>
      <c r="G158" s="62"/>
      <c r="H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2"/>
      <c r="AK158" s="62"/>
      <c r="AL158" s="62"/>
      <c r="AM158" s="62"/>
      <c r="AN158" s="62"/>
      <c r="AO158" s="62"/>
      <c r="AP158" s="62"/>
      <c r="AQ158" s="62"/>
      <c r="AR158" s="62"/>
      <c r="AS158" s="62"/>
      <c r="AT158" s="62"/>
      <c r="AU158" s="62"/>
    </row>
    <row r="159" spans="1:47" ht="15.75" customHeight="1">
      <c r="A159" s="62"/>
      <c r="D159" s="62"/>
      <c r="E159" s="62"/>
      <c r="F159" s="62"/>
      <c r="G159" s="62"/>
      <c r="H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62"/>
      <c r="AR159" s="62"/>
      <c r="AS159" s="62"/>
      <c r="AT159" s="62"/>
      <c r="AU159" s="62"/>
    </row>
    <row r="160" spans="1:47" ht="15.75" customHeight="1">
      <c r="A160" s="62"/>
      <c r="D160" s="62"/>
      <c r="E160" s="62"/>
      <c r="F160" s="62"/>
      <c r="G160" s="62"/>
      <c r="H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J160" s="62"/>
      <c r="AK160" s="62"/>
      <c r="AL160" s="62"/>
      <c r="AM160" s="62"/>
      <c r="AN160" s="62"/>
      <c r="AO160" s="62"/>
      <c r="AP160" s="62"/>
      <c r="AQ160" s="62"/>
      <c r="AR160" s="62"/>
      <c r="AS160" s="62"/>
      <c r="AT160" s="62"/>
      <c r="AU160" s="62"/>
    </row>
    <row r="161" spans="1:47" ht="15.75" customHeight="1">
      <c r="A161" s="62"/>
      <c r="D161" s="62"/>
      <c r="E161" s="62"/>
      <c r="F161" s="62"/>
      <c r="G161" s="62"/>
      <c r="H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  <c r="AS161" s="62"/>
      <c r="AT161" s="62"/>
      <c r="AU161" s="62"/>
    </row>
    <row r="162" spans="1:47" ht="15.75" customHeight="1">
      <c r="A162" s="62"/>
      <c r="D162" s="62"/>
      <c r="E162" s="62"/>
      <c r="F162" s="62"/>
      <c r="G162" s="62"/>
      <c r="H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  <c r="AO162" s="62"/>
      <c r="AP162" s="62"/>
      <c r="AQ162" s="62"/>
      <c r="AR162" s="62"/>
      <c r="AS162" s="62"/>
      <c r="AT162" s="62"/>
      <c r="AU162" s="62"/>
    </row>
    <row r="163" spans="1:47" ht="15.75" customHeight="1">
      <c r="A163" s="62"/>
      <c r="D163" s="62"/>
      <c r="E163" s="62"/>
      <c r="F163" s="62"/>
      <c r="G163" s="62"/>
      <c r="H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  <c r="AJ163" s="62"/>
      <c r="AK163" s="62"/>
      <c r="AL163" s="62"/>
      <c r="AM163" s="62"/>
      <c r="AN163" s="62"/>
      <c r="AO163" s="62"/>
      <c r="AP163" s="62"/>
      <c r="AQ163" s="62"/>
      <c r="AR163" s="62"/>
      <c r="AS163" s="62"/>
      <c r="AT163" s="62"/>
      <c r="AU163" s="62"/>
    </row>
    <row r="164" spans="1:47" ht="15.75" customHeight="1">
      <c r="A164" s="62"/>
      <c r="D164" s="62"/>
      <c r="E164" s="62"/>
      <c r="F164" s="62"/>
      <c r="G164" s="62"/>
      <c r="H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  <c r="AJ164" s="62"/>
      <c r="AK164" s="62"/>
      <c r="AL164" s="62"/>
      <c r="AM164" s="62"/>
      <c r="AN164" s="62"/>
      <c r="AO164" s="62"/>
      <c r="AP164" s="62"/>
      <c r="AQ164" s="62"/>
      <c r="AR164" s="62"/>
      <c r="AS164" s="62"/>
      <c r="AT164" s="62"/>
      <c r="AU164" s="62"/>
    </row>
    <row r="165" spans="1:47" ht="15.75" customHeight="1">
      <c r="A165" s="62"/>
      <c r="D165" s="62"/>
      <c r="E165" s="62"/>
      <c r="F165" s="62"/>
      <c r="G165" s="62"/>
      <c r="H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2"/>
      <c r="AP165" s="62"/>
      <c r="AQ165" s="62"/>
      <c r="AR165" s="62"/>
      <c r="AS165" s="62"/>
      <c r="AT165" s="62"/>
      <c r="AU165" s="62"/>
    </row>
    <row r="166" spans="1:47" ht="15.75" customHeight="1">
      <c r="A166" s="62"/>
      <c r="D166" s="62"/>
      <c r="E166" s="62"/>
      <c r="F166" s="62"/>
      <c r="G166" s="62"/>
      <c r="H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2"/>
      <c r="AK166" s="62"/>
      <c r="AL166" s="62"/>
      <c r="AM166" s="62"/>
      <c r="AN166" s="62"/>
      <c r="AO166" s="62"/>
      <c r="AP166" s="62"/>
      <c r="AQ166" s="62"/>
      <c r="AR166" s="62"/>
      <c r="AS166" s="62"/>
      <c r="AT166" s="62"/>
      <c r="AU166" s="62"/>
    </row>
    <row r="167" spans="1:47" ht="15.75" customHeight="1">
      <c r="A167" s="62"/>
      <c r="D167" s="62"/>
      <c r="E167" s="62"/>
      <c r="F167" s="62"/>
      <c r="G167" s="62"/>
      <c r="H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62"/>
      <c r="AK167" s="62"/>
      <c r="AL167" s="62"/>
      <c r="AM167" s="62"/>
      <c r="AN167" s="62"/>
      <c r="AO167" s="62"/>
      <c r="AP167" s="62"/>
      <c r="AQ167" s="62"/>
      <c r="AR167" s="62"/>
      <c r="AS167" s="62"/>
      <c r="AT167" s="62"/>
      <c r="AU167" s="62"/>
    </row>
    <row r="168" spans="1:47" ht="15.75" customHeight="1">
      <c r="A168" s="62"/>
      <c r="D168" s="62"/>
      <c r="E168" s="62"/>
      <c r="F168" s="62"/>
      <c r="G168" s="62"/>
      <c r="H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2"/>
      <c r="AP168" s="62"/>
      <c r="AQ168" s="62"/>
      <c r="AR168" s="62"/>
      <c r="AS168" s="62"/>
      <c r="AT168" s="62"/>
      <c r="AU168" s="62"/>
    </row>
    <row r="169" spans="1:47" ht="15.75" customHeight="1">
      <c r="A169" s="62"/>
      <c r="D169" s="62"/>
      <c r="E169" s="62"/>
      <c r="F169" s="62"/>
      <c r="G169" s="62"/>
      <c r="H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  <c r="AJ169" s="62"/>
      <c r="AK169" s="62"/>
      <c r="AL169" s="62"/>
      <c r="AM169" s="62"/>
      <c r="AN169" s="62"/>
      <c r="AO169" s="62"/>
      <c r="AP169" s="62"/>
      <c r="AQ169" s="62"/>
      <c r="AR169" s="62"/>
      <c r="AS169" s="62"/>
      <c r="AT169" s="62"/>
      <c r="AU169" s="62"/>
    </row>
    <row r="170" spans="1:47" ht="15.75" customHeight="1">
      <c r="A170" s="62"/>
      <c r="D170" s="62"/>
      <c r="E170" s="62"/>
      <c r="F170" s="62"/>
      <c r="G170" s="62"/>
      <c r="H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  <c r="AJ170" s="62"/>
      <c r="AK170" s="62"/>
      <c r="AL170" s="62"/>
      <c r="AM170" s="62"/>
      <c r="AN170" s="62"/>
      <c r="AO170" s="62"/>
      <c r="AP170" s="62"/>
      <c r="AQ170" s="62"/>
      <c r="AR170" s="62"/>
      <c r="AS170" s="62"/>
      <c r="AT170" s="62"/>
      <c r="AU170" s="62"/>
    </row>
    <row r="171" spans="1:47" ht="15.75" customHeight="1">
      <c r="A171" s="62"/>
      <c r="D171" s="62"/>
      <c r="E171" s="62"/>
      <c r="F171" s="62"/>
      <c r="G171" s="62"/>
      <c r="H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  <c r="AJ171" s="62"/>
      <c r="AK171" s="62"/>
      <c r="AL171" s="62"/>
      <c r="AM171" s="62"/>
      <c r="AN171" s="62"/>
      <c r="AO171" s="62"/>
      <c r="AP171" s="62"/>
      <c r="AQ171" s="62"/>
      <c r="AR171" s="62"/>
      <c r="AS171" s="62"/>
      <c r="AT171" s="62"/>
      <c r="AU171" s="62"/>
    </row>
    <row r="172" spans="1:47" ht="15.75" customHeight="1">
      <c r="A172" s="62"/>
      <c r="D172" s="62"/>
      <c r="E172" s="62"/>
      <c r="F172" s="62"/>
      <c r="G172" s="62"/>
      <c r="H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  <c r="AJ172" s="62"/>
      <c r="AK172" s="62"/>
      <c r="AL172" s="62"/>
      <c r="AM172" s="62"/>
      <c r="AN172" s="62"/>
      <c r="AO172" s="62"/>
      <c r="AP172" s="62"/>
      <c r="AQ172" s="62"/>
      <c r="AR172" s="62"/>
      <c r="AS172" s="62"/>
      <c r="AT172" s="62"/>
      <c r="AU172" s="62"/>
    </row>
    <row r="173" spans="1:47" ht="15.75" customHeight="1">
      <c r="A173" s="62"/>
      <c r="D173" s="62"/>
      <c r="E173" s="62"/>
      <c r="F173" s="62"/>
      <c r="G173" s="62"/>
      <c r="H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2"/>
      <c r="AK173" s="62"/>
      <c r="AL173" s="62"/>
      <c r="AM173" s="62"/>
      <c r="AN173" s="62"/>
      <c r="AO173" s="62"/>
      <c r="AP173" s="62"/>
      <c r="AQ173" s="62"/>
      <c r="AR173" s="62"/>
      <c r="AS173" s="62"/>
      <c r="AT173" s="62"/>
      <c r="AU173" s="62"/>
    </row>
    <row r="174" spans="1:47" ht="15.75" customHeight="1">
      <c r="A174" s="62"/>
      <c r="D174" s="62"/>
      <c r="E174" s="62"/>
      <c r="F174" s="62"/>
      <c r="G174" s="62"/>
      <c r="H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  <c r="AJ174" s="62"/>
      <c r="AK174" s="62"/>
      <c r="AL174" s="62"/>
      <c r="AM174" s="62"/>
      <c r="AN174" s="62"/>
      <c r="AO174" s="62"/>
      <c r="AP174" s="62"/>
      <c r="AQ174" s="62"/>
      <c r="AR174" s="62"/>
      <c r="AS174" s="62"/>
      <c r="AT174" s="62"/>
      <c r="AU174" s="62"/>
    </row>
    <row r="175" spans="1:47" ht="15.75" customHeight="1">
      <c r="A175" s="62"/>
      <c r="D175" s="62"/>
      <c r="E175" s="62"/>
      <c r="F175" s="62"/>
      <c r="G175" s="62"/>
      <c r="H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62"/>
      <c r="AT175" s="62"/>
      <c r="AU175" s="62"/>
    </row>
    <row r="176" spans="1:47" ht="15.75" customHeight="1">
      <c r="A176" s="62"/>
      <c r="D176" s="62"/>
      <c r="E176" s="62"/>
      <c r="F176" s="62"/>
      <c r="G176" s="62"/>
      <c r="H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  <c r="AJ176" s="62"/>
      <c r="AK176" s="62"/>
      <c r="AL176" s="62"/>
      <c r="AM176" s="62"/>
      <c r="AN176" s="62"/>
      <c r="AO176" s="62"/>
      <c r="AP176" s="62"/>
      <c r="AQ176" s="62"/>
      <c r="AR176" s="62"/>
      <c r="AS176" s="62"/>
      <c r="AT176" s="62"/>
      <c r="AU176" s="62"/>
    </row>
    <row r="177" spans="1:47" ht="15.75" customHeight="1">
      <c r="A177" s="62"/>
      <c r="D177" s="62"/>
      <c r="E177" s="62"/>
      <c r="F177" s="62"/>
      <c r="G177" s="62"/>
      <c r="H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  <c r="AJ177" s="62"/>
      <c r="AK177" s="62"/>
      <c r="AL177" s="62"/>
      <c r="AM177" s="62"/>
      <c r="AN177" s="62"/>
      <c r="AO177" s="62"/>
      <c r="AP177" s="62"/>
      <c r="AQ177" s="62"/>
      <c r="AR177" s="62"/>
      <c r="AS177" s="62"/>
      <c r="AT177" s="62"/>
      <c r="AU177" s="62"/>
    </row>
    <row r="178" spans="1:47" ht="15.75" customHeight="1">
      <c r="A178" s="62"/>
      <c r="D178" s="62"/>
      <c r="E178" s="62"/>
      <c r="F178" s="62"/>
      <c r="G178" s="62"/>
      <c r="H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  <c r="AH178" s="62"/>
      <c r="AI178" s="62"/>
      <c r="AJ178" s="62"/>
      <c r="AK178" s="62"/>
      <c r="AL178" s="62"/>
      <c r="AM178" s="62"/>
      <c r="AN178" s="62"/>
      <c r="AO178" s="62"/>
      <c r="AP178" s="62"/>
      <c r="AQ178" s="62"/>
      <c r="AR178" s="62"/>
      <c r="AS178" s="62"/>
      <c r="AT178" s="62"/>
      <c r="AU178" s="62"/>
    </row>
    <row r="179" spans="1:47" ht="15.75" customHeight="1">
      <c r="A179" s="62"/>
      <c r="D179" s="62"/>
      <c r="E179" s="62"/>
      <c r="F179" s="62"/>
      <c r="G179" s="62"/>
      <c r="H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  <c r="AJ179" s="62"/>
      <c r="AK179" s="62"/>
      <c r="AL179" s="62"/>
      <c r="AM179" s="62"/>
      <c r="AN179" s="62"/>
      <c r="AO179" s="62"/>
      <c r="AP179" s="62"/>
      <c r="AQ179" s="62"/>
      <c r="AR179" s="62"/>
      <c r="AS179" s="62"/>
      <c r="AT179" s="62"/>
      <c r="AU179" s="62"/>
    </row>
    <row r="180" spans="1:47" ht="15.75" customHeight="1">
      <c r="A180" s="62"/>
      <c r="D180" s="62"/>
      <c r="E180" s="62"/>
      <c r="F180" s="62"/>
      <c r="G180" s="62"/>
      <c r="H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2"/>
      <c r="AL180" s="62"/>
      <c r="AM180" s="62"/>
      <c r="AN180" s="62"/>
      <c r="AO180" s="62"/>
      <c r="AP180" s="62"/>
      <c r="AQ180" s="62"/>
      <c r="AR180" s="62"/>
      <c r="AS180" s="62"/>
      <c r="AT180" s="62"/>
      <c r="AU180" s="62"/>
    </row>
    <row r="181" spans="1:47" ht="15.75" customHeight="1">
      <c r="A181" s="62"/>
      <c r="D181" s="62"/>
      <c r="E181" s="62"/>
      <c r="F181" s="62"/>
      <c r="G181" s="62"/>
      <c r="H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  <c r="AJ181" s="62"/>
      <c r="AK181" s="62"/>
      <c r="AL181" s="62"/>
      <c r="AM181" s="62"/>
      <c r="AN181" s="62"/>
      <c r="AO181" s="62"/>
      <c r="AP181" s="62"/>
      <c r="AQ181" s="62"/>
      <c r="AR181" s="62"/>
      <c r="AS181" s="62"/>
      <c r="AT181" s="62"/>
      <c r="AU181" s="62"/>
    </row>
    <row r="182" spans="1:47" ht="15.75" customHeight="1">
      <c r="A182" s="62"/>
      <c r="D182" s="62"/>
      <c r="E182" s="62"/>
      <c r="F182" s="62"/>
      <c r="G182" s="62"/>
      <c r="H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  <c r="AJ182" s="62"/>
      <c r="AK182" s="62"/>
      <c r="AL182" s="62"/>
      <c r="AM182" s="62"/>
      <c r="AN182" s="62"/>
      <c r="AO182" s="62"/>
      <c r="AP182" s="62"/>
      <c r="AQ182" s="62"/>
      <c r="AR182" s="62"/>
      <c r="AS182" s="62"/>
      <c r="AT182" s="62"/>
      <c r="AU182" s="62"/>
    </row>
    <row r="183" spans="1:47" ht="15.75" customHeight="1">
      <c r="A183" s="62"/>
      <c r="D183" s="62"/>
      <c r="E183" s="62"/>
      <c r="F183" s="62"/>
      <c r="G183" s="62"/>
      <c r="H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  <c r="AJ183" s="62"/>
      <c r="AK183" s="62"/>
      <c r="AL183" s="62"/>
      <c r="AM183" s="62"/>
      <c r="AN183" s="62"/>
      <c r="AO183" s="62"/>
      <c r="AP183" s="62"/>
      <c r="AQ183" s="62"/>
      <c r="AR183" s="62"/>
      <c r="AS183" s="62"/>
      <c r="AT183" s="62"/>
      <c r="AU183" s="62"/>
    </row>
    <row r="184" spans="1:47" ht="15.75" customHeight="1">
      <c r="A184" s="62"/>
      <c r="D184" s="62"/>
      <c r="E184" s="62"/>
      <c r="F184" s="62"/>
      <c r="G184" s="62"/>
      <c r="H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  <c r="AJ184" s="62"/>
      <c r="AK184" s="62"/>
      <c r="AL184" s="62"/>
      <c r="AM184" s="62"/>
      <c r="AN184" s="62"/>
      <c r="AO184" s="62"/>
      <c r="AP184" s="62"/>
      <c r="AQ184" s="62"/>
      <c r="AR184" s="62"/>
      <c r="AS184" s="62"/>
      <c r="AT184" s="62"/>
      <c r="AU184" s="62"/>
    </row>
    <row r="185" spans="1:47" ht="15.75" customHeight="1">
      <c r="A185" s="62"/>
      <c r="D185" s="62"/>
      <c r="E185" s="62"/>
      <c r="F185" s="62"/>
      <c r="G185" s="62"/>
      <c r="H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  <c r="AJ185" s="62"/>
      <c r="AK185" s="62"/>
      <c r="AL185" s="62"/>
      <c r="AM185" s="62"/>
      <c r="AN185" s="62"/>
      <c r="AO185" s="62"/>
      <c r="AP185" s="62"/>
      <c r="AQ185" s="62"/>
      <c r="AR185" s="62"/>
      <c r="AS185" s="62"/>
      <c r="AT185" s="62"/>
      <c r="AU185" s="62"/>
    </row>
    <row r="186" spans="1:47" ht="15.75" customHeight="1">
      <c r="A186" s="62"/>
      <c r="D186" s="62"/>
      <c r="E186" s="62"/>
      <c r="F186" s="62"/>
      <c r="G186" s="62"/>
      <c r="H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62"/>
      <c r="AJ186" s="62"/>
      <c r="AK186" s="62"/>
      <c r="AL186" s="62"/>
      <c r="AM186" s="62"/>
      <c r="AN186" s="62"/>
      <c r="AO186" s="62"/>
      <c r="AP186" s="62"/>
      <c r="AQ186" s="62"/>
      <c r="AR186" s="62"/>
      <c r="AS186" s="62"/>
      <c r="AT186" s="62"/>
      <c r="AU186" s="62"/>
    </row>
    <row r="187" spans="1:47" ht="15.75" customHeight="1">
      <c r="A187" s="62"/>
      <c r="D187" s="62"/>
      <c r="E187" s="62"/>
      <c r="F187" s="62"/>
      <c r="G187" s="62"/>
      <c r="H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  <c r="AJ187" s="62"/>
      <c r="AK187" s="62"/>
      <c r="AL187" s="62"/>
      <c r="AM187" s="62"/>
      <c r="AN187" s="62"/>
      <c r="AO187" s="62"/>
      <c r="AP187" s="62"/>
      <c r="AQ187" s="62"/>
      <c r="AR187" s="62"/>
      <c r="AS187" s="62"/>
      <c r="AT187" s="62"/>
      <c r="AU187" s="62"/>
    </row>
    <row r="188" spans="1:47" ht="15.75" customHeight="1">
      <c r="A188" s="62"/>
      <c r="D188" s="62"/>
      <c r="E188" s="62"/>
      <c r="F188" s="62"/>
      <c r="G188" s="62"/>
      <c r="H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  <c r="AJ188" s="62"/>
      <c r="AK188" s="62"/>
      <c r="AL188" s="62"/>
      <c r="AM188" s="62"/>
      <c r="AN188" s="62"/>
      <c r="AO188" s="62"/>
      <c r="AP188" s="62"/>
      <c r="AQ188" s="62"/>
      <c r="AR188" s="62"/>
      <c r="AS188" s="62"/>
      <c r="AT188" s="62"/>
      <c r="AU188" s="62"/>
    </row>
    <row r="189" spans="1:47" ht="15.75" customHeight="1">
      <c r="A189" s="62"/>
      <c r="D189" s="62"/>
      <c r="E189" s="62"/>
      <c r="F189" s="62"/>
      <c r="G189" s="62"/>
      <c r="H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2"/>
      <c r="AK189" s="62"/>
      <c r="AL189" s="62"/>
      <c r="AM189" s="62"/>
      <c r="AN189" s="62"/>
      <c r="AO189" s="62"/>
      <c r="AP189" s="62"/>
      <c r="AQ189" s="62"/>
      <c r="AR189" s="62"/>
      <c r="AS189" s="62"/>
      <c r="AT189" s="62"/>
      <c r="AU189" s="62"/>
    </row>
    <row r="190" spans="1:47" ht="15.75" customHeight="1">
      <c r="A190" s="62"/>
      <c r="D190" s="62"/>
      <c r="E190" s="62"/>
      <c r="F190" s="62"/>
      <c r="G190" s="62"/>
      <c r="H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  <c r="AJ190" s="62"/>
      <c r="AK190" s="62"/>
      <c r="AL190" s="62"/>
      <c r="AM190" s="62"/>
      <c r="AN190" s="62"/>
      <c r="AO190" s="62"/>
      <c r="AP190" s="62"/>
      <c r="AQ190" s="62"/>
      <c r="AR190" s="62"/>
      <c r="AS190" s="62"/>
      <c r="AT190" s="62"/>
      <c r="AU190" s="62"/>
    </row>
    <row r="191" spans="1:47" ht="15.75" customHeight="1">
      <c r="A191" s="62"/>
      <c r="D191" s="62"/>
      <c r="E191" s="62"/>
      <c r="F191" s="62"/>
      <c r="G191" s="62"/>
      <c r="H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  <c r="AJ191" s="62"/>
      <c r="AK191" s="62"/>
      <c r="AL191" s="62"/>
      <c r="AM191" s="62"/>
      <c r="AN191" s="62"/>
      <c r="AO191" s="62"/>
      <c r="AP191" s="62"/>
      <c r="AQ191" s="62"/>
      <c r="AR191" s="62"/>
      <c r="AS191" s="62"/>
      <c r="AT191" s="62"/>
      <c r="AU191" s="62"/>
    </row>
    <row r="192" spans="1:47" ht="15.75" customHeight="1">
      <c r="A192" s="62"/>
      <c r="D192" s="62"/>
      <c r="E192" s="62"/>
      <c r="F192" s="62"/>
      <c r="G192" s="62"/>
      <c r="H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  <c r="AJ192" s="62"/>
      <c r="AK192" s="62"/>
      <c r="AL192" s="62"/>
      <c r="AM192" s="62"/>
      <c r="AN192" s="62"/>
      <c r="AO192" s="62"/>
      <c r="AP192" s="62"/>
      <c r="AQ192" s="62"/>
      <c r="AR192" s="62"/>
      <c r="AS192" s="62"/>
      <c r="AT192" s="62"/>
      <c r="AU192" s="62"/>
    </row>
    <row r="193" spans="1:47" ht="15.75" customHeight="1">
      <c r="A193" s="62"/>
      <c r="D193" s="62"/>
      <c r="E193" s="62"/>
      <c r="F193" s="62"/>
      <c r="G193" s="62"/>
      <c r="H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  <c r="AJ193" s="62"/>
      <c r="AK193" s="62"/>
      <c r="AL193" s="62"/>
      <c r="AM193" s="62"/>
      <c r="AN193" s="62"/>
      <c r="AO193" s="62"/>
      <c r="AP193" s="62"/>
      <c r="AQ193" s="62"/>
      <c r="AR193" s="62"/>
      <c r="AS193" s="62"/>
      <c r="AT193" s="62"/>
      <c r="AU193" s="62"/>
    </row>
    <row r="194" spans="1:47" ht="15.75" customHeight="1">
      <c r="A194" s="62"/>
      <c r="D194" s="62"/>
      <c r="E194" s="62"/>
      <c r="F194" s="62"/>
      <c r="G194" s="62"/>
      <c r="H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  <c r="AJ194" s="62"/>
      <c r="AK194" s="62"/>
      <c r="AL194" s="62"/>
      <c r="AM194" s="62"/>
      <c r="AN194" s="62"/>
      <c r="AO194" s="62"/>
      <c r="AP194" s="62"/>
      <c r="AQ194" s="62"/>
      <c r="AR194" s="62"/>
      <c r="AS194" s="62"/>
      <c r="AT194" s="62"/>
      <c r="AU194" s="62"/>
    </row>
    <row r="195" spans="1:47" ht="15.75" customHeight="1">
      <c r="A195" s="62"/>
      <c r="D195" s="62"/>
      <c r="E195" s="62"/>
      <c r="F195" s="62"/>
      <c r="G195" s="62"/>
      <c r="H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  <c r="AJ195" s="62"/>
      <c r="AK195" s="62"/>
      <c r="AL195" s="62"/>
      <c r="AM195" s="62"/>
      <c r="AN195" s="62"/>
      <c r="AO195" s="62"/>
      <c r="AP195" s="62"/>
      <c r="AQ195" s="62"/>
      <c r="AR195" s="62"/>
      <c r="AS195" s="62"/>
      <c r="AT195" s="62"/>
      <c r="AU195" s="62"/>
    </row>
    <row r="196" spans="1:47" ht="15.75" customHeight="1">
      <c r="A196" s="62"/>
      <c r="D196" s="62"/>
      <c r="E196" s="62"/>
      <c r="F196" s="62"/>
      <c r="G196" s="62"/>
      <c r="H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  <c r="AJ196" s="62"/>
      <c r="AK196" s="62"/>
      <c r="AL196" s="62"/>
      <c r="AM196" s="62"/>
      <c r="AN196" s="62"/>
      <c r="AO196" s="62"/>
      <c r="AP196" s="62"/>
      <c r="AQ196" s="62"/>
      <c r="AR196" s="62"/>
      <c r="AS196" s="62"/>
      <c r="AT196" s="62"/>
      <c r="AU196" s="62"/>
    </row>
    <row r="197" spans="1:47" ht="15.75" customHeight="1">
      <c r="A197" s="62"/>
      <c r="D197" s="62"/>
      <c r="E197" s="62"/>
      <c r="F197" s="62"/>
      <c r="G197" s="62"/>
      <c r="H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62"/>
      <c r="AJ197" s="62"/>
      <c r="AK197" s="62"/>
      <c r="AL197" s="62"/>
      <c r="AM197" s="62"/>
      <c r="AN197" s="62"/>
      <c r="AO197" s="62"/>
      <c r="AP197" s="62"/>
      <c r="AQ197" s="62"/>
      <c r="AR197" s="62"/>
      <c r="AS197" s="62"/>
      <c r="AT197" s="62"/>
      <c r="AU197" s="62"/>
    </row>
  </sheetData>
  <sheetProtection/>
  <printOptions/>
  <pageMargins left="0.2" right="0.22" top="0.32" bottom="0.18" header="0.17" footer="0.1574803149606299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U197"/>
  <sheetViews>
    <sheetView zoomScale="85" zoomScaleNormal="85" zoomScalePageLayoutView="0" workbookViewId="0" topLeftCell="A1">
      <selection activeCell="A2" sqref="A2"/>
    </sheetView>
  </sheetViews>
  <sheetFormatPr defaultColWidth="8.8515625" defaultRowHeight="15.75" customHeight="1"/>
  <cols>
    <col min="1" max="1" width="16.57421875" style="66" customWidth="1"/>
    <col min="2" max="2" width="7.140625" style="62" bestFit="1" customWidth="1"/>
    <col min="3" max="3" width="29.28125" style="62" customWidth="1"/>
    <col min="4" max="4" width="7.7109375" style="67" customWidth="1"/>
    <col min="5" max="5" width="7.57421875" style="63" customWidth="1"/>
    <col min="6" max="6" width="7.7109375" style="67" customWidth="1"/>
    <col min="7" max="7" width="7.140625" style="63" customWidth="1"/>
    <col min="8" max="8" width="6.8515625" style="68" bestFit="1" customWidth="1"/>
    <col min="9" max="9" width="7.140625" style="62" bestFit="1" customWidth="1"/>
    <col min="10" max="10" width="1.8515625" style="62" customWidth="1"/>
    <col min="11" max="11" width="34.00390625" style="62" customWidth="1"/>
    <col min="12" max="12" width="11.140625" style="64" customWidth="1"/>
    <col min="13" max="17" width="8.8515625" style="65" customWidth="1"/>
    <col min="18" max="18" width="6.8515625" style="69" customWidth="1"/>
    <col min="19" max="19" width="23.57421875" style="65" customWidth="1"/>
    <col min="20" max="20" width="26.421875" style="65" customWidth="1"/>
    <col min="21" max="21" width="14.00390625" style="65" customWidth="1"/>
    <col min="22" max="47" width="8.8515625" style="65" customWidth="1"/>
    <col min="48" max="16384" width="8.8515625" style="62" customWidth="1"/>
  </cols>
  <sheetData>
    <row r="1" spans="1:47" s="2" customFormat="1" ht="18.75" customHeight="1" thickBot="1">
      <c r="A1" s="1" t="s">
        <v>32</v>
      </c>
      <c r="D1" s="3" t="s">
        <v>58</v>
      </c>
      <c r="E1" s="3"/>
      <c r="F1" s="3"/>
      <c r="G1" s="3">
        <v>2017</v>
      </c>
      <c r="K1" s="2" t="s">
        <v>45</v>
      </c>
      <c r="L1" s="5"/>
      <c r="M1" s="6"/>
      <c r="N1" s="7"/>
      <c r="O1" s="8"/>
      <c r="P1" s="9"/>
      <c r="Q1" s="10"/>
      <c r="R1" s="11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</row>
    <row r="2" spans="1:47" s="2" customFormat="1" ht="18.75" customHeight="1" thickBot="1">
      <c r="A2" s="107" t="s">
        <v>0</v>
      </c>
      <c r="B2" s="13"/>
      <c r="C2" s="14"/>
      <c r="D2" s="81" t="s">
        <v>1</v>
      </c>
      <c r="E2" s="82"/>
      <c r="F2" s="82"/>
      <c r="G2" s="84"/>
      <c r="H2" s="15"/>
      <c r="I2" s="16"/>
      <c r="K2" s="2" t="s">
        <v>46</v>
      </c>
      <c r="M2" s="7"/>
      <c r="N2" s="7"/>
      <c r="O2" s="7"/>
      <c r="P2" s="7"/>
      <c r="Q2" s="7"/>
      <c r="R2" s="11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47" s="2" customFormat="1" ht="15.75" thickBot="1">
      <c r="A3" s="17" t="s">
        <v>61</v>
      </c>
      <c r="B3" s="18" t="s">
        <v>2</v>
      </c>
      <c r="C3" s="18"/>
      <c r="D3" s="19" t="s">
        <v>3</v>
      </c>
      <c r="E3" s="20"/>
      <c r="F3" s="21"/>
      <c r="G3" s="20"/>
      <c r="H3" s="22"/>
      <c r="I3" s="23"/>
      <c r="K3" s="24" t="s">
        <v>4</v>
      </c>
      <c r="L3" s="25" t="s">
        <v>5</v>
      </c>
      <c r="M3" s="7"/>
      <c r="N3" s="7"/>
      <c r="O3" s="7"/>
      <c r="P3" s="7"/>
      <c r="Q3" s="7"/>
      <c r="R3" s="11"/>
      <c r="S3" s="7"/>
      <c r="T3" s="7"/>
      <c r="U3" s="2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47" s="2" customFormat="1" ht="15">
      <c r="A4" s="27" t="s">
        <v>6</v>
      </c>
      <c r="B4" s="28" t="s">
        <v>7</v>
      </c>
      <c r="C4" s="29" t="s">
        <v>8</v>
      </c>
      <c r="D4" s="30" t="s">
        <v>9</v>
      </c>
      <c r="E4" s="74" t="s">
        <v>10</v>
      </c>
      <c r="F4" s="30" t="s">
        <v>11</v>
      </c>
      <c r="G4" s="70" t="s">
        <v>10</v>
      </c>
      <c r="H4" s="78" t="s">
        <v>9</v>
      </c>
      <c r="I4" s="31" t="s">
        <v>10</v>
      </c>
      <c r="K4" s="32" t="s">
        <v>21</v>
      </c>
      <c r="L4" s="33">
        <f>COUNTIF($B$5:$B$35,"Ek")+Oktober!L4</f>
        <v>0</v>
      </c>
      <c r="M4" s="7"/>
      <c r="N4" s="7"/>
      <c r="O4" s="7"/>
      <c r="P4" s="7"/>
      <c r="Q4" s="7"/>
      <c r="R4" s="11"/>
      <c r="S4" s="7"/>
      <c r="T4" s="7"/>
      <c r="U4" s="26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</row>
    <row r="5" spans="1:47" s="2" customFormat="1" ht="15">
      <c r="A5" s="34">
        <v>43040</v>
      </c>
      <c r="B5" s="35"/>
      <c r="C5" s="36"/>
      <c r="D5" s="37"/>
      <c r="E5" s="75"/>
      <c r="F5" s="37"/>
      <c r="G5" s="71"/>
      <c r="H5" s="79"/>
      <c r="I5" s="38"/>
      <c r="K5" s="32" t="s">
        <v>22</v>
      </c>
      <c r="L5" s="33">
        <f>COUNTIF($B$5:$B$35,"Fm")+Oktober!L5</f>
        <v>0</v>
      </c>
      <c r="M5" s="7"/>
      <c r="N5" s="7"/>
      <c r="O5" s="7"/>
      <c r="P5" s="7"/>
      <c r="Q5" s="7"/>
      <c r="R5" s="11"/>
      <c r="S5" s="7"/>
      <c r="T5" s="7"/>
      <c r="U5" s="2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</row>
    <row r="6" spans="1:47" s="2" customFormat="1" ht="15">
      <c r="A6" s="34">
        <v>43041</v>
      </c>
      <c r="B6" s="35"/>
      <c r="C6" s="36"/>
      <c r="D6" s="37"/>
      <c r="E6" s="75"/>
      <c r="F6" s="37"/>
      <c r="G6" s="71"/>
      <c r="H6" s="79"/>
      <c r="I6" s="38"/>
      <c r="K6" s="32" t="s">
        <v>23</v>
      </c>
      <c r="L6" s="33">
        <f>COUNTIF($B$5:$B$35,"Fs")+Oktober!L6</f>
        <v>0</v>
      </c>
      <c r="M6" s="7"/>
      <c r="N6" s="7"/>
      <c r="O6" s="7"/>
      <c r="P6" s="7"/>
      <c r="Q6" s="7"/>
      <c r="R6" s="11"/>
      <c r="S6" s="7"/>
      <c r="T6" s="7"/>
      <c r="U6" s="26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s="39" customFormat="1" ht="14.25" customHeight="1">
      <c r="A7" s="34">
        <v>43042</v>
      </c>
      <c r="B7" s="35"/>
      <c r="C7" s="36"/>
      <c r="D7" s="37"/>
      <c r="E7" s="75"/>
      <c r="F7" s="37"/>
      <c r="G7" s="71"/>
      <c r="H7" s="79"/>
      <c r="I7" s="38"/>
      <c r="K7" s="32" t="s">
        <v>24</v>
      </c>
      <c r="L7" s="33">
        <f>COUNTIF($B$5:$B$35,"Fu")+Oktober!L7</f>
        <v>0</v>
      </c>
      <c r="M7" s="7"/>
      <c r="N7" s="40"/>
      <c r="O7" s="40"/>
      <c r="P7" s="40"/>
      <c r="Q7" s="40"/>
      <c r="R7" s="41"/>
      <c r="S7" s="40"/>
      <c r="T7" s="7"/>
      <c r="U7" s="7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</row>
    <row r="8" spans="1:47" s="2" customFormat="1" ht="15" customHeight="1">
      <c r="A8" s="34">
        <v>43043</v>
      </c>
      <c r="B8" s="35"/>
      <c r="C8" s="36"/>
      <c r="D8" s="37"/>
      <c r="E8" s="75"/>
      <c r="F8" s="37"/>
      <c r="G8" s="71"/>
      <c r="H8" s="79"/>
      <c r="I8" s="38"/>
      <c r="K8" s="32" t="s">
        <v>42</v>
      </c>
      <c r="L8" s="33">
        <f>COUNTIF($B$5:$B$35,"Ja")+Oktober!L8</f>
        <v>0</v>
      </c>
      <c r="M8" s="7"/>
      <c r="N8" s="7"/>
      <c r="O8" s="7"/>
      <c r="P8" s="7"/>
      <c r="Q8" s="7"/>
      <c r="R8" s="11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</row>
    <row r="9" spans="1:47" s="2" customFormat="1" ht="15" customHeight="1">
      <c r="A9" s="34">
        <v>43044</v>
      </c>
      <c r="B9" s="42"/>
      <c r="C9" s="43"/>
      <c r="D9" s="37"/>
      <c r="E9" s="75"/>
      <c r="F9" s="37"/>
      <c r="G9" s="71"/>
      <c r="H9" s="79"/>
      <c r="I9" s="38"/>
      <c r="K9" s="32" t="s">
        <v>25</v>
      </c>
      <c r="L9" s="33">
        <f>COUNTIF($B$5:$B$35,"Pb")+Oktober!L9</f>
        <v>0</v>
      </c>
      <c r="M9" s="7"/>
      <c r="N9" s="7"/>
      <c r="O9" s="7"/>
      <c r="P9" s="7"/>
      <c r="Q9" s="7"/>
      <c r="R9" s="11"/>
      <c r="S9" s="26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</row>
    <row r="10" spans="1:47" s="2" customFormat="1" ht="15" customHeight="1">
      <c r="A10" s="34">
        <v>43045</v>
      </c>
      <c r="B10" s="35"/>
      <c r="C10" s="36"/>
      <c r="D10" s="37"/>
      <c r="E10" s="75"/>
      <c r="F10" s="37"/>
      <c r="G10" s="71"/>
      <c r="H10" s="79"/>
      <c r="I10" s="38"/>
      <c r="K10" s="32" t="s">
        <v>26</v>
      </c>
      <c r="L10" s="33">
        <f>COUNTIF($B$5:$B$35,"Pm")+Oktober!L10</f>
        <v>0</v>
      </c>
      <c r="M10" s="7"/>
      <c r="N10" s="7"/>
      <c r="O10" s="7"/>
      <c r="P10" s="7"/>
      <c r="Q10" s="7"/>
      <c r="R10" s="44"/>
      <c r="S10" s="26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</row>
    <row r="11" spans="1:47" s="2" customFormat="1" ht="15" customHeight="1">
      <c r="A11" s="34">
        <v>43046</v>
      </c>
      <c r="B11" s="35"/>
      <c r="C11" s="36"/>
      <c r="D11" s="37"/>
      <c r="E11" s="75"/>
      <c r="F11" s="37"/>
      <c r="G11" s="71"/>
      <c r="H11" s="79"/>
      <c r="I11" s="38"/>
      <c r="K11" s="32" t="s">
        <v>27</v>
      </c>
      <c r="L11" s="33">
        <f>COUNTIF($B$5:$B$35,"Pu")+Oktober!L11</f>
        <v>0</v>
      </c>
      <c r="M11" s="7"/>
      <c r="N11" s="7"/>
      <c r="O11" s="7"/>
      <c r="P11" s="7"/>
      <c r="Q11" s="7"/>
      <c r="R11" s="11"/>
      <c r="S11" s="26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</row>
    <row r="12" spans="1:47" s="2" customFormat="1" ht="15" customHeight="1">
      <c r="A12" s="34">
        <v>43047</v>
      </c>
      <c r="B12" s="35"/>
      <c r="C12" s="36"/>
      <c r="D12" s="37"/>
      <c r="E12" s="75"/>
      <c r="F12" s="37"/>
      <c r="G12" s="71"/>
      <c r="H12" s="79"/>
      <c r="I12" s="38"/>
      <c r="K12" s="32" t="s">
        <v>28</v>
      </c>
      <c r="L12" s="33">
        <f>COUNTIF($B$5:$B$35,"S")+Oktober!L12</f>
        <v>0</v>
      </c>
      <c r="M12" s="7"/>
      <c r="N12" s="7"/>
      <c r="O12" s="7"/>
      <c r="P12" s="7"/>
      <c r="Q12" s="7"/>
      <c r="R12" s="11"/>
      <c r="S12" s="26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</row>
    <row r="13" spans="1:47" s="2" customFormat="1" ht="15" customHeight="1">
      <c r="A13" s="34">
        <v>43048</v>
      </c>
      <c r="B13" s="35"/>
      <c r="C13" s="36"/>
      <c r="D13" s="37"/>
      <c r="E13" s="75"/>
      <c r="F13" s="37"/>
      <c r="G13" s="71"/>
      <c r="H13" s="79"/>
      <c r="I13" s="38"/>
      <c r="K13" s="32" t="s">
        <v>29</v>
      </c>
      <c r="L13" s="33">
        <f>COUNTIF($B$5:$B$35,"Sd")+Oktober!L13</f>
        <v>0</v>
      </c>
      <c r="M13" s="7"/>
      <c r="N13" s="7"/>
      <c r="O13" s="7"/>
      <c r="P13" s="7"/>
      <c r="Q13" s="7"/>
      <c r="R13" s="11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</row>
    <row r="14" spans="1:47" s="2" customFormat="1" ht="15" customHeight="1">
      <c r="A14" s="34">
        <v>43049</v>
      </c>
      <c r="B14" s="35"/>
      <c r="C14" s="36"/>
      <c r="D14" s="37"/>
      <c r="E14" s="75"/>
      <c r="F14" s="37"/>
      <c r="G14" s="71"/>
      <c r="H14" s="79"/>
      <c r="I14" s="38"/>
      <c r="K14" s="32" t="s">
        <v>30</v>
      </c>
      <c r="L14" s="33">
        <f>COUNTIF($B$5:$B$35,"Se")+Oktober!L14</f>
        <v>0</v>
      </c>
      <c r="M14" s="7"/>
      <c r="N14" s="7"/>
      <c r="O14" s="7"/>
      <c r="P14" s="7"/>
      <c r="Q14" s="7"/>
      <c r="R14" s="11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</row>
    <row r="15" spans="1:47" s="2" customFormat="1" ht="15" customHeight="1">
      <c r="A15" s="34">
        <v>43050</v>
      </c>
      <c r="B15" s="35"/>
      <c r="C15" s="36"/>
      <c r="D15" s="37"/>
      <c r="E15" s="75"/>
      <c r="F15" s="37"/>
      <c r="G15" s="71"/>
      <c r="H15" s="79"/>
      <c r="I15" s="38"/>
      <c r="K15" s="32" t="s">
        <v>31</v>
      </c>
      <c r="L15" s="33">
        <f>COUNTIF($B$5:$B$35,"X")+Oktober!L15</f>
        <v>0</v>
      </c>
      <c r="M15" s="7"/>
      <c r="N15" s="7"/>
      <c r="O15" s="7"/>
      <c r="P15" s="7"/>
      <c r="Q15" s="7"/>
      <c r="R15" s="11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</row>
    <row r="16" spans="1:47" s="2" customFormat="1" ht="15" customHeight="1" thickBot="1">
      <c r="A16" s="34">
        <v>43051</v>
      </c>
      <c r="B16" s="35"/>
      <c r="C16" s="36"/>
      <c r="D16" s="37"/>
      <c r="E16" s="75"/>
      <c r="F16" s="37"/>
      <c r="G16" s="71"/>
      <c r="H16" s="79"/>
      <c r="I16" s="38"/>
      <c r="K16" s="45" t="s">
        <v>12</v>
      </c>
      <c r="L16" s="46"/>
      <c r="M16" s="7"/>
      <c r="P16" s="7"/>
      <c r="Q16" s="7"/>
      <c r="R16" s="11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</row>
    <row r="17" spans="1:47" s="2" customFormat="1" ht="15" customHeight="1">
      <c r="A17" s="34">
        <v>43052</v>
      </c>
      <c r="B17" s="35"/>
      <c r="C17" s="36"/>
      <c r="D17" s="37"/>
      <c r="E17" s="75"/>
      <c r="F17" s="37"/>
      <c r="G17" s="71"/>
      <c r="H17" s="79"/>
      <c r="I17" s="38"/>
      <c r="K17" s="47"/>
      <c r="L17" s="7"/>
      <c r="M17" s="7"/>
      <c r="P17" s="7"/>
      <c r="Q17" s="7"/>
      <c r="R17" s="11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</row>
    <row r="18" spans="1:47" s="2" customFormat="1" ht="15" customHeight="1">
      <c r="A18" s="34">
        <v>43053</v>
      </c>
      <c r="B18" s="35"/>
      <c r="C18" s="36"/>
      <c r="D18" s="37"/>
      <c r="E18" s="75"/>
      <c r="F18" s="37"/>
      <c r="G18" s="71"/>
      <c r="H18" s="79"/>
      <c r="I18" s="38"/>
      <c r="K18" s="47"/>
      <c r="L18" s="7"/>
      <c r="M18" s="7"/>
      <c r="P18" s="7"/>
      <c r="Q18" s="7"/>
      <c r="R18" s="11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</row>
    <row r="19" spans="1:47" s="2" customFormat="1" ht="15" customHeight="1" thickBot="1">
      <c r="A19" s="34">
        <v>43054</v>
      </c>
      <c r="B19" s="35"/>
      <c r="C19" s="36"/>
      <c r="D19" s="37"/>
      <c r="E19" s="75"/>
      <c r="F19" s="37"/>
      <c r="G19" s="71"/>
      <c r="H19" s="79"/>
      <c r="I19" s="38"/>
      <c r="K19" s="48" t="s">
        <v>13</v>
      </c>
      <c r="M19" s="7"/>
      <c r="P19" s="7"/>
      <c r="Q19" s="7"/>
      <c r="R19" s="11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</row>
    <row r="20" spans="1:47" s="2" customFormat="1" ht="15" customHeight="1">
      <c r="A20" s="34">
        <v>43055</v>
      </c>
      <c r="B20" s="35"/>
      <c r="C20" s="36"/>
      <c r="D20" s="37"/>
      <c r="E20" s="75"/>
      <c r="F20" s="37"/>
      <c r="G20" s="71"/>
      <c r="H20" s="79"/>
      <c r="I20" s="38"/>
      <c r="K20" s="49" t="s">
        <v>14</v>
      </c>
      <c r="L20" s="50">
        <f>Januar!L20</f>
        <v>25</v>
      </c>
      <c r="M20" s="7"/>
      <c r="P20" s="7"/>
      <c r="Q20" s="7"/>
      <c r="R20" s="11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</row>
    <row r="21" spans="1:47" s="2" customFormat="1" ht="15" customHeight="1">
      <c r="A21" s="34">
        <v>43056</v>
      </c>
      <c r="B21" s="35"/>
      <c r="C21" s="36"/>
      <c r="D21" s="37"/>
      <c r="E21" s="75"/>
      <c r="F21" s="37"/>
      <c r="G21" s="71"/>
      <c r="H21" s="79"/>
      <c r="I21" s="38"/>
      <c r="K21" s="51" t="s">
        <v>15</v>
      </c>
      <c r="L21" s="52">
        <f>L5</f>
        <v>0</v>
      </c>
      <c r="M21" s="7"/>
      <c r="P21" s="7"/>
      <c r="Q21" s="7"/>
      <c r="R21" s="11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</row>
    <row r="22" spans="1:47" s="2" customFormat="1" ht="15" customHeight="1" thickBot="1">
      <c r="A22" s="34">
        <v>43057</v>
      </c>
      <c r="B22" s="35"/>
      <c r="C22" s="36"/>
      <c r="D22" s="37"/>
      <c r="E22" s="75"/>
      <c r="F22" s="37"/>
      <c r="G22" s="71"/>
      <c r="H22" s="79"/>
      <c r="I22" s="38"/>
      <c r="K22" s="45" t="s">
        <v>16</v>
      </c>
      <c r="L22" s="53">
        <f>L20-L21</f>
        <v>25</v>
      </c>
      <c r="M22" s="7"/>
      <c r="P22" s="7"/>
      <c r="Q22" s="7"/>
      <c r="R22" s="11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</row>
    <row r="23" spans="1:47" s="2" customFormat="1" ht="15" customHeight="1">
      <c r="A23" s="34">
        <v>43058</v>
      </c>
      <c r="B23" s="35"/>
      <c r="C23" s="36"/>
      <c r="D23" s="37"/>
      <c r="E23" s="75"/>
      <c r="F23" s="37"/>
      <c r="G23" s="71"/>
      <c r="H23" s="79"/>
      <c r="I23" s="38"/>
      <c r="K23" s="7"/>
      <c r="L23" s="54"/>
      <c r="M23" s="7"/>
      <c r="P23" s="7"/>
      <c r="Q23" s="7"/>
      <c r="R23" s="11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</row>
    <row r="24" spans="1:47" s="2" customFormat="1" ht="15" customHeight="1" thickBot="1">
      <c r="A24" s="34">
        <v>43059</v>
      </c>
      <c r="B24" s="35"/>
      <c r="C24" s="36"/>
      <c r="D24" s="37"/>
      <c r="E24" s="75"/>
      <c r="F24" s="37"/>
      <c r="G24" s="71"/>
      <c r="H24" s="79"/>
      <c r="I24" s="38"/>
      <c r="K24" s="48" t="s">
        <v>41</v>
      </c>
      <c r="L24" s="54"/>
      <c r="M24" s="7"/>
      <c r="P24" s="7"/>
      <c r="Q24" s="7"/>
      <c r="R24" s="11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</row>
    <row r="25" spans="1:47" s="2" customFormat="1" ht="15" customHeight="1">
      <c r="A25" s="34">
        <v>43060</v>
      </c>
      <c r="B25" s="35"/>
      <c r="C25" s="36"/>
      <c r="D25" s="37"/>
      <c r="E25" s="75"/>
      <c r="F25" s="37"/>
      <c r="G25" s="71"/>
      <c r="H25" s="79"/>
      <c r="I25" s="38"/>
      <c r="K25" s="49" t="s">
        <v>17</v>
      </c>
      <c r="L25" s="50">
        <v>14</v>
      </c>
      <c r="M25" s="7"/>
      <c r="P25" s="7"/>
      <c r="Q25" s="7"/>
      <c r="R25" s="11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</row>
    <row r="26" spans="1:47" s="2" customFormat="1" ht="15" customHeight="1" thickBot="1">
      <c r="A26" s="34">
        <v>43061</v>
      </c>
      <c r="B26" s="35"/>
      <c r="C26" s="36"/>
      <c r="D26" s="37"/>
      <c r="E26" s="75"/>
      <c r="F26" s="37"/>
      <c r="G26" s="71"/>
      <c r="H26" s="79"/>
      <c r="I26" s="38"/>
      <c r="K26" s="45" t="s">
        <v>18</v>
      </c>
      <c r="L26" s="53">
        <f>L6</f>
        <v>0</v>
      </c>
      <c r="M26" s="7"/>
      <c r="P26" s="7"/>
      <c r="Q26" s="7"/>
      <c r="R26" s="11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</row>
    <row r="27" spans="1:47" s="2" customFormat="1" ht="15" customHeight="1">
      <c r="A27" s="34">
        <v>43062</v>
      </c>
      <c r="B27" s="35"/>
      <c r="C27" s="36"/>
      <c r="D27" s="37"/>
      <c r="E27" s="75"/>
      <c r="F27" s="37"/>
      <c r="G27" s="71"/>
      <c r="H27" s="79"/>
      <c r="I27" s="38"/>
      <c r="L27" s="54"/>
      <c r="M27" s="7"/>
      <c r="P27" s="7"/>
      <c r="Q27" s="7"/>
      <c r="R27" s="11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</row>
    <row r="28" spans="1:47" s="2" customFormat="1" ht="15" customHeight="1">
      <c r="A28" s="34">
        <v>43063</v>
      </c>
      <c r="B28" s="35"/>
      <c r="C28" s="36"/>
      <c r="D28" s="37"/>
      <c r="E28" s="75"/>
      <c r="F28" s="37"/>
      <c r="G28" s="71"/>
      <c r="H28" s="79"/>
      <c r="I28" s="38"/>
      <c r="K28" s="80" t="s">
        <v>43</v>
      </c>
      <c r="L28" s="7"/>
      <c r="M28" s="7"/>
      <c r="P28" s="7"/>
      <c r="Q28" s="7"/>
      <c r="R28" s="11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</row>
    <row r="29" spans="1:47" s="2" customFormat="1" ht="15" customHeight="1">
      <c r="A29" s="34">
        <v>43064</v>
      </c>
      <c r="B29" s="35"/>
      <c r="C29" s="36"/>
      <c r="D29" s="37"/>
      <c r="E29" s="75"/>
      <c r="F29" s="37"/>
      <c r="G29" s="71"/>
      <c r="H29" s="79"/>
      <c r="I29" s="38"/>
      <c r="K29" s="7" t="s">
        <v>47</v>
      </c>
      <c r="L29" s="54"/>
      <c r="M29" s="7"/>
      <c r="P29" s="7"/>
      <c r="Q29" s="7"/>
      <c r="R29" s="11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</row>
    <row r="30" spans="1:47" s="2" customFormat="1" ht="15" customHeight="1">
      <c r="A30" s="34">
        <v>43065</v>
      </c>
      <c r="B30" s="35"/>
      <c r="C30" s="36"/>
      <c r="D30" s="37"/>
      <c r="E30" s="75"/>
      <c r="F30" s="37"/>
      <c r="G30" s="71"/>
      <c r="H30" s="79"/>
      <c r="I30" s="38"/>
      <c r="K30" s="7" t="s">
        <v>48</v>
      </c>
      <c r="L30" s="7"/>
      <c r="M30" s="7"/>
      <c r="P30" s="7"/>
      <c r="Q30" s="7"/>
      <c r="R30" s="11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</row>
    <row r="31" spans="1:46" s="2" customFormat="1" ht="15" customHeight="1">
      <c r="A31" s="34">
        <v>43066</v>
      </c>
      <c r="B31" s="35"/>
      <c r="C31" s="36"/>
      <c r="D31" s="37"/>
      <c r="E31" s="75"/>
      <c r="F31" s="37"/>
      <c r="G31" s="71"/>
      <c r="H31" s="79"/>
      <c r="I31" s="38"/>
      <c r="K31" s="47" t="s">
        <v>44</v>
      </c>
      <c r="L31" s="54"/>
      <c r="M31" s="7"/>
      <c r="P31" s="7"/>
      <c r="Q31" s="11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</row>
    <row r="32" spans="1:46" s="2" customFormat="1" ht="15" customHeight="1">
      <c r="A32" s="34">
        <v>43067</v>
      </c>
      <c r="B32" s="35"/>
      <c r="C32" s="36"/>
      <c r="D32" s="37"/>
      <c r="E32" s="75"/>
      <c r="F32" s="37"/>
      <c r="G32" s="71"/>
      <c r="H32" s="79"/>
      <c r="I32" s="38"/>
      <c r="K32" s="2" t="s">
        <v>49</v>
      </c>
      <c r="L32" s="7"/>
      <c r="M32" s="7"/>
      <c r="N32" s="7"/>
      <c r="O32" s="7"/>
      <c r="P32" s="7"/>
      <c r="Q32" s="11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</row>
    <row r="33" spans="1:46" s="2" customFormat="1" ht="15" customHeight="1">
      <c r="A33" s="34">
        <v>43068</v>
      </c>
      <c r="B33" s="35"/>
      <c r="C33" s="36"/>
      <c r="D33" s="55"/>
      <c r="E33" s="76"/>
      <c r="F33" s="55"/>
      <c r="G33" s="72"/>
      <c r="H33" s="79"/>
      <c r="I33" s="38"/>
      <c r="K33" s="7"/>
      <c r="L33" s="7"/>
      <c r="M33" s="7"/>
      <c r="N33" s="7"/>
      <c r="O33" s="7"/>
      <c r="P33" s="7"/>
      <c r="Q33" s="11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</row>
    <row r="34" spans="1:46" s="2" customFormat="1" ht="15" customHeight="1">
      <c r="A34" s="34">
        <v>43069</v>
      </c>
      <c r="B34" s="35"/>
      <c r="C34" s="36"/>
      <c r="D34" s="55"/>
      <c r="E34" s="76"/>
      <c r="F34" s="55"/>
      <c r="G34" s="72"/>
      <c r="H34" s="79"/>
      <c r="I34" s="38"/>
      <c r="K34" s="7"/>
      <c r="L34" s="7"/>
      <c r="M34" s="7"/>
      <c r="N34" s="7"/>
      <c r="O34" s="7"/>
      <c r="P34" s="7"/>
      <c r="Q34" s="11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</row>
    <row r="35" spans="1:17" s="7" customFormat="1" ht="15.75" customHeight="1">
      <c r="A35" s="34"/>
      <c r="B35" s="35"/>
      <c r="C35" s="36"/>
      <c r="D35" s="55"/>
      <c r="E35" s="76"/>
      <c r="F35" s="55"/>
      <c r="G35" s="72"/>
      <c r="H35" s="79"/>
      <c r="I35" s="38"/>
      <c r="Q35" s="11"/>
    </row>
    <row r="36" spans="1:17" s="7" customFormat="1" ht="15.75" customHeight="1" thickBot="1">
      <c r="A36" s="56" t="s">
        <v>19</v>
      </c>
      <c r="B36" s="57"/>
      <c r="C36" s="58"/>
      <c r="D36" s="73"/>
      <c r="E36" s="77">
        <f>SUM(E5:E35)</f>
        <v>0</v>
      </c>
      <c r="F36" s="73"/>
      <c r="G36" s="46">
        <f>SUM(G5:G35)</f>
        <v>0</v>
      </c>
      <c r="H36" s="73"/>
      <c r="I36" s="46">
        <f>SUM(I5:I35)</f>
        <v>0</v>
      </c>
      <c r="Q36" s="11"/>
    </row>
    <row r="37" spans="4:11" s="7" customFormat="1" ht="15.75" customHeight="1">
      <c r="D37" s="59"/>
      <c r="E37" s="60"/>
      <c r="F37" s="59"/>
      <c r="G37" s="60"/>
      <c r="K37" s="61" t="s">
        <v>20</v>
      </c>
    </row>
    <row r="38" s="7" customFormat="1" ht="15.75" customHeight="1"/>
    <row r="39" s="7" customFormat="1" ht="15.75" customHeight="1"/>
    <row r="40" s="7" customFormat="1" ht="15.75" customHeight="1"/>
    <row r="41" s="7" customFormat="1" ht="15.75" customHeight="1"/>
    <row r="42" s="7" customFormat="1" ht="15.75" customHeight="1"/>
    <row r="43" s="7" customFormat="1" ht="15.75" customHeight="1"/>
    <row r="44" s="7" customFormat="1" ht="15.75" customHeight="1"/>
    <row r="45" s="7" customFormat="1" ht="15.75" customHeight="1"/>
    <row r="46" s="7" customFormat="1" ht="15.75" customHeight="1"/>
    <row r="47" s="7" customFormat="1" ht="15.75" customHeight="1"/>
    <row r="48" s="7" customFormat="1" ht="15.75" customHeight="1"/>
    <row r="49" s="7" customFormat="1" ht="15.75" customHeight="1"/>
    <row r="50" s="7" customFormat="1" ht="15.75" customHeight="1"/>
    <row r="51" s="7" customFormat="1" ht="15.75" customHeight="1"/>
    <row r="52" s="7" customFormat="1" ht="15.75" customHeight="1"/>
    <row r="53" s="7" customFormat="1" ht="15.75" customHeight="1"/>
    <row r="54" s="7" customFormat="1" ht="15.75" customHeight="1"/>
    <row r="55" s="7" customFormat="1" ht="15.75" customHeight="1"/>
    <row r="56" s="7" customFormat="1" ht="15.75" customHeight="1"/>
    <row r="57" s="7" customFormat="1" ht="15.75" customHeight="1"/>
    <row r="58" s="7" customFormat="1" ht="15.75" customHeight="1"/>
    <row r="59" s="7" customFormat="1" ht="15.75" customHeight="1"/>
    <row r="60" s="7" customFormat="1" ht="15.75" customHeight="1"/>
    <row r="61" s="7" customFormat="1" ht="15.75" customHeight="1"/>
    <row r="62" s="7" customFormat="1" ht="15.75" customHeight="1"/>
    <row r="63" s="7" customFormat="1" ht="15.75" customHeight="1"/>
    <row r="64" s="7" customFormat="1" ht="15.75" customHeight="1"/>
    <row r="65" s="7" customFormat="1" ht="15.75" customHeight="1"/>
    <row r="66" s="7" customFormat="1" ht="15.75" customHeight="1"/>
    <row r="67" s="7" customFormat="1" ht="15.75" customHeight="1"/>
    <row r="68" s="7" customFormat="1" ht="15.75" customHeight="1"/>
    <row r="69" s="7" customFormat="1" ht="15.75" customHeight="1"/>
    <row r="70" s="7" customFormat="1" ht="15.75" customHeight="1"/>
    <row r="71" s="7" customFormat="1" ht="15.75" customHeight="1"/>
    <row r="72" s="7" customFormat="1" ht="15.75" customHeight="1"/>
    <row r="73" s="7" customFormat="1" ht="15.75" customHeight="1"/>
    <row r="74" s="7" customFormat="1" ht="15.75" customHeight="1"/>
    <row r="75" s="7" customFormat="1" ht="15.75" customHeight="1"/>
    <row r="76" s="7" customFormat="1" ht="15.75" customHeight="1"/>
    <row r="77" s="7" customFormat="1" ht="15.75" customHeight="1"/>
    <row r="78" s="7" customFormat="1" ht="15.75" customHeight="1"/>
    <row r="79" s="7" customFormat="1" ht="15.75" customHeight="1"/>
    <row r="80" s="7" customFormat="1" ht="15.75" customHeight="1"/>
    <row r="81" s="7" customFormat="1" ht="15.75" customHeight="1"/>
    <row r="82" s="7" customFormat="1" ht="15.75" customHeight="1"/>
    <row r="83" s="7" customFormat="1" ht="15.75" customHeight="1"/>
    <row r="84" s="7" customFormat="1" ht="15.75" customHeight="1"/>
    <row r="85" s="7" customFormat="1" ht="15.75" customHeight="1"/>
    <row r="86" s="7" customFormat="1" ht="15.75" customHeight="1"/>
    <row r="87" s="7" customFormat="1" ht="15.75" customHeight="1"/>
    <row r="88" s="7" customFormat="1" ht="15.75" customHeight="1"/>
    <row r="89" s="7" customFormat="1" ht="15.75" customHeight="1"/>
    <row r="90" s="7" customFormat="1" ht="15.75" customHeight="1"/>
    <row r="91" s="7" customFormat="1" ht="15.75" customHeight="1"/>
    <row r="92" s="7" customFormat="1" ht="15.75" customHeight="1"/>
    <row r="93" s="7" customFormat="1" ht="15.75" customHeight="1"/>
    <row r="94" s="7" customFormat="1" ht="15.75" customHeight="1"/>
    <row r="95" s="7" customFormat="1" ht="15.75" customHeight="1"/>
    <row r="96" s="2" customFormat="1" ht="15.75" customHeight="1"/>
    <row r="97" s="2" customFormat="1" ht="15.75" customHeight="1"/>
    <row r="98" s="2" customFormat="1" ht="15.75" customHeight="1"/>
    <row r="99" s="2" customFormat="1" ht="15.75" customHeight="1"/>
    <row r="100" s="2" customFormat="1" ht="15.75" customHeight="1"/>
    <row r="101" s="2" customFormat="1" ht="15.75" customHeight="1"/>
    <row r="102" s="2" customFormat="1" ht="15.75" customHeight="1"/>
    <row r="103" s="2" customFormat="1" ht="15.75" customHeight="1"/>
    <row r="104" s="2" customFormat="1" ht="15.75" customHeight="1"/>
    <row r="105" s="2" customFormat="1" ht="15.75" customHeight="1"/>
    <row r="106" spans="1:47" ht="15.75" customHeight="1">
      <c r="A106" s="62"/>
      <c r="D106" s="62"/>
      <c r="E106" s="62"/>
      <c r="F106" s="62"/>
      <c r="G106" s="62"/>
      <c r="H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</row>
    <row r="107" spans="1:47" ht="15.75" customHeight="1">
      <c r="A107" s="62"/>
      <c r="D107" s="62"/>
      <c r="E107" s="62"/>
      <c r="F107" s="62"/>
      <c r="G107" s="62"/>
      <c r="H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</row>
    <row r="108" spans="1:47" ht="15.75" customHeight="1">
      <c r="A108" s="62"/>
      <c r="D108" s="62"/>
      <c r="E108" s="62"/>
      <c r="F108" s="62"/>
      <c r="G108" s="62"/>
      <c r="H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</row>
    <row r="109" spans="1:47" ht="15.75" customHeight="1">
      <c r="A109" s="62"/>
      <c r="D109" s="62"/>
      <c r="E109" s="62"/>
      <c r="F109" s="62"/>
      <c r="G109" s="62"/>
      <c r="H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</row>
    <row r="110" spans="1:47" ht="15.75" customHeight="1">
      <c r="A110" s="62"/>
      <c r="D110" s="62"/>
      <c r="E110" s="62"/>
      <c r="F110" s="62"/>
      <c r="G110" s="62"/>
      <c r="H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</row>
    <row r="111" spans="1:47" ht="15.75" customHeight="1">
      <c r="A111" s="62"/>
      <c r="D111" s="62"/>
      <c r="E111" s="62"/>
      <c r="F111" s="62"/>
      <c r="G111" s="62"/>
      <c r="H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</row>
    <row r="112" spans="1:47" ht="15.75" customHeight="1">
      <c r="A112" s="62"/>
      <c r="D112" s="62"/>
      <c r="E112" s="62"/>
      <c r="F112" s="62"/>
      <c r="G112" s="62"/>
      <c r="H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</row>
    <row r="113" spans="1:47" ht="15.75" customHeight="1">
      <c r="A113" s="62"/>
      <c r="D113" s="62"/>
      <c r="E113" s="62"/>
      <c r="F113" s="62"/>
      <c r="G113" s="62"/>
      <c r="H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</row>
    <row r="114" spans="1:47" ht="15.75" customHeight="1">
      <c r="A114" s="62"/>
      <c r="D114" s="62"/>
      <c r="E114" s="62"/>
      <c r="F114" s="62"/>
      <c r="G114" s="62"/>
      <c r="H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</row>
    <row r="115" spans="1:47" ht="15.75" customHeight="1">
      <c r="A115" s="62"/>
      <c r="D115" s="62"/>
      <c r="E115" s="62"/>
      <c r="F115" s="62"/>
      <c r="G115" s="62"/>
      <c r="H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</row>
    <row r="116" spans="1:47" ht="15.75" customHeight="1">
      <c r="A116" s="62"/>
      <c r="D116" s="62"/>
      <c r="E116" s="62"/>
      <c r="F116" s="62"/>
      <c r="G116" s="62"/>
      <c r="H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</row>
    <row r="117" spans="1:47" ht="15.75" customHeight="1">
      <c r="A117" s="62"/>
      <c r="D117" s="62"/>
      <c r="E117" s="62"/>
      <c r="F117" s="62"/>
      <c r="G117" s="62"/>
      <c r="H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</row>
    <row r="118" spans="1:47" ht="15.75" customHeight="1">
      <c r="A118" s="62"/>
      <c r="D118" s="62"/>
      <c r="E118" s="62"/>
      <c r="F118" s="62"/>
      <c r="G118" s="62"/>
      <c r="H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</row>
    <row r="119" spans="1:47" ht="15.75" customHeight="1">
      <c r="A119" s="62"/>
      <c r="D119" s="62"/>
      <c r="E119" s="62"/>
      <c r="F119" s="62"/>
      <c r="G119" s="62"/>
      <c r="H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</row>
    <row r="120" spans="1:47" ht="15.75" customHeight="1">
      <c r="A120" s="62"/>
      <c r="D120" s="62"/>
      <c r="E120" s="62"/>
      <c r="F120" s="62"/>
      <c r="G120" s="62"/>
      <c r="H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</row>
    <row r="121" spans="1:47" ht="15.75" customHeight="1">
      <c r="A121" s="62"/>
      <c r="D121" s="62"/>
      <c r="E121" s="62"/>
      <c r="F121" s="62"/>
      <c r="G121" s="62"/>
      <c r="H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</row>
    <row r="122" spans="1:47" ht="15.75" customHeight="1">
      <c r="A122" s="62"/>
      <c r="D122" s="62"/>
      <c r="E122" s="62"/>
      <c r="F122" s="62"/>
      <c r="G122" s="62"/>
      <c r="H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</row>
    <row r="123" spans="1:47" ht="15.75" customHeight="1">
      <c r="A123" s="62"/>
      <c r="D123" s="62"/>
      <c r="E123" s="62"/>
      <c r="F123" s="62"/>
      <c r="G123" s="62"/>
      <c r="H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</row>
    <row r="124" spans="1:47" ht="15.75" customHeight="1">
      <c r="A124" s="62"/>
      <c r="D124" s="62"/>
      <c r="E124" s="62"/>
      <c r="F124" s="62"/>
      <c r="G124" s="62"/>
      <c r="H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</row>
    <row r="125" spans="1:47" ht="15.75" customHeight="1">
      <c r="A125" s="62"/>
      <c r="D125" s="62"/>
      <c r="E125" s="62"/>
      <c r="F125" s="62"/>
      <c r="G125" s="62"/>
      <c r="H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</row>
    <row r="126" spans="1:47" ht="15.75" customHeight="1">
      <c r="A126" s="62"/>
      <c r="D126" s="62"/>
      <c r="E126" s="62"/>
      <c r="F126" s="62"/>
      <c r="G126" s="62"/>
      <c r="H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</row>
    <row r="127" spans="1:47" ht="15.75" customHeight="1">
      <c r="A127" s="62"/>
      <c r="D127" s="62"/>
      <c r="E127" s="62"/>
      <c r="F127" s="62"/>
      <c r="G127" s="62"/>
      <c r="H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</row>
    <row r="128" spans="1:47" ht="15.75" customHeight="1">
      <c r="A128" s="62"/>
      <c r="D128" s="62"/>
      <c r="E128" s="62"/>
      <c r="F128" s="62"/>
      <c r="G128" s="62"/>
      <c r="H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</row>
    <row r="129" spans="1:47" ht="15.75" customHeight="1">
      <c r="A129" s="62"/>
      <c r="D129" s="62"/>
      <c r="E129" s="62"/>
      <c r="F129" s="62"/>
      <c r="G129" s="62"/>
      <c r="H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62"/>
      <c r="AT129" s="62"/>
      <c r="AU129" s="62"/>
    </row>
    <row r="130" spans="1:47" ht="15.75" customHeight="1">
      <c r="A130" s="62"/>
      <c r="D130" s="62"/>
      <c r="E130" s="62"/>
      <c r="F130" s="62"/>
      <c r="G130" s="62"/>
      <c r="H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  <c r="AU130" s="62"/>
    </row>
    <row r="131" spans="1:47" ht="15.75" customHeight="1">
      <c r="A131" s="62"/>
      <c r="D131" s="62"/>
      <c r="E131" s="62"/>
      <c r="F131" s="62"/>
      <c r="G131" s="62"/>
      <c r="H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  <c r="AS131" s="62"/>
      <c r="AT131" s="62"/>
      <c r="AU131" s="62"/>
    </row>
    <row r="132" spans="1:47" ht="15.75" customHeight="1">
      <c r="A132" s="62"/>
      <c r="D132" s="62"/>
      <c r="E132" s="62"/>
      <c r="F132" s="62"/>
      <c r="G132" s="62"/>
      <c r="H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  <c r="AT132" s="62"/>
      <c r="AU132" s="62"/>
    </row>
    <row r="133" spans="1:47" ht="15.75" customHeight="1">
      <c r="A133" s="62"/>
      <c r="D133" s="62"/>
      <c r="E133" s="62"/>
      <c r="F133" s="62"/>
      <c r="G133" s="62"/>
      <c r="H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62"/>
      <c r="AT133" s="62"/>
      <c r="AU133" s="62"/>
    </row>
    <row r="134" spans="1:47" ht="15.75" customHeight="1">
      <c r="A134" s="62"/>
      <c r="D134" s="62"/>
      <c r="E134" s="62"/>
      <c r="F134" s="62"/>
      <c r="G134" s="62"/>
      <c r="H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</row>
    <row r="135" spans="1:47" ht="15.75" customHeight="1">
      <c r="A135" s="62"/>
      <c r="D135" s="62"/>
      <c r="E135" s="62"/>
      <c r="F135" s="62"/>
      <c r="G135" s="62"/>
      <c r="H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2"/>
      <c r="AQ135" s="62"/>
      <c r="AR135" s="62"/>
      <c r="AS135" s="62"/>
      <c r="AT135" s="62"/>
      <c r="AU135" s="62"/>
    </row>
    <row r="136" spans="1:47" ht="15.75" customHeight="1">
      <c r="A136" s="62"/>
      <c r="D136" s="62"/>
      <c r="E136" s="62"/>
      <c r="F136" s="62"/>
      <c r="G136" s="62"/>
      <c r="H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</row>
    <row r="137" spans="1:47" ht="15.75" customHeight="1">
      <c r="A137" s="62"/>
      <c r="D137" s="62"/>
      <c r="E137" s="62"/>
      <c r="F137" s="62"/>
      <c r="G137" s="62"/>
      <c r="H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</row>
    <row r="138" spans="1:47" ht="15.75" customHeight="1">
      <c r="A138" s="62"/>
      <c r="D138" s="62"/>
      <c r="E138" s="62"/>
      <c r="F138" s="62"/>
      <c r="G138" s="62"/>
      <c r="H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</row>
    <row r="139" spans="1:47" ht="15.75" customHeight="1">
      <c r="A139" s="62"/>
      <c r="D139" s="62"/>
      <c r="E139" s="62"/>
      <c r="F139" s="62"/>
      <c r="G139" s="62"/>
      <c r="H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  <c r="AS139" s="62"/>
      <c r="AT139" s="62"/>
      <c r="AU139" s="62"/>
    </row>
    <row r="140" spans="1:47" ht="15.75" customHeight="1">
      <c r="A140" s="62"/>
      <c r="D140" s="62"/>
      <c r="E140" s="62"/>
      <c r="F140" s="62"/>
      <c r="G140" s="62"/>
      <c r="H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62"/>
      <c r="AQ140" s="62"/>
      <c r="AR140" s="62"/>
      <c r="AS140" s="62"/>
      <c r="AT140" s="62"/>
      <c r="AU140" s="62"/>
    </row>
    <row r="141" spans="1:47" ht="15.75" customHeight="1">
      <c r="A141" s="62"/>
      <c r="D141" s="62"/>
      <c r="E141" s="62"/>
      <c r="F141" s="62"/>
      <c r="G141" s="62"/>
      <c r="H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</row>
    <row r="142" spans="1:47" ht="15.75" customHeight="1">
      <c r="A142" s="62"/>
      <c r="D142" s="62"/>
      <c r="E142" s="62"/>
      <c r="F142" s="62"/>
      <c r="G142" s="62"/>
      <c r="H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  <c r="AS142" s="62"/>
      <c r="AT142" s="62"/>
      <c r="AU142" s="62"/>
    </row>
    <row r="143" spans="1:47" ht="15.75" customHeight="1">
      <c r="A143" s="62"/>
      <c r="D143" s="62"/>
      <c r="E143" s="62"/>
      <c r="F143" s="62"/>
      <c r="G143" s="62"/>
      <c r="H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</row>
    <row r="144" spans="1:47" ht="15.75" customHeight="1">
      <c r="A144" s="62"/>
      <c r="D144" s="62"/>
      <c r="E144" s="62"/>
      <c r="F144" s="62"/>
      <c r="G144" s="62"/>
      <c r="H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62"/>
      <c r="AQ144" s="62"/>
      <c r="AR144" s="62"/>
      <c r="AS144" s="62"/>
      <c r="AT144" s="62"/>
      <c r="AU144" s="62"/>
    </row>
    <row r="145" spans="1:47" ht="15.75" customHeight="1">
      <c r="A145" s="62"/>
      <c r="D145" s="62"/>
      <c r="E145" s="62"/>
      <c r="F145" s="62"/>
      <c r="G145" s="62"/>
      <c r="H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62"/>
      <c r="AQ145" s="62"/>
      <c r="AR145" s="62"/>
      <c r="AS145" s="62"/>
      <c r="AT145" s="62"/>
      <c r="AU145" s="62"/>
    </row>
    <row r="146" spans="1:47" ht="15.75" customHeight="1">
      <c r="A146" s="62"/>
      <c r="D146" s="62"/>
      <c r="E146" s="62"/>
      <c r="F146" s="62"/>
      <c r="G146" s="62"/>
      <c r="H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  <c r="AM146" s="62"/>
      <c r="AN146" s="62"/>
      <c r="AO146" s="62"/>
      <c r="AP146" s="62"/>
      <c r="AQ146" s="62"/>
      <c r="AR146" s="62"/>
      <c r="AS146" s="62"/>
      <c r="AT146" s="62"/>
      <c r="AU146" s="62"/>
    </row>
    <row r="147" spans="1:47" ht="15.75" customHeight="1">
      <c r="A147" s="62"/>
      <c r="D147" s="62"/>
      <c r="E147" s="62"/>
      <c r="F147" s="62"/>
      <c r="G147" s="62"/>
      <c r="H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62"/>
      <c r="AQ147" s="62"/>
      <c r="AR147" s="62"/>
      <c r="AS147" s="62"/>
      <c r="AT147" s="62"/>
      <c r="AU147" s="62"/>
    </row>
    <row r="148" spans="1:47" ht="15.75" customHeight="1">
      <c r="A148" s="62"/>
      <c r="D148" s="62"/>
      <c r="E148" s="62"/>
      <c r="F148" s="62"/>
      <c r="G148" s="62"/>
      <c r="H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  <c r="AS148" s="62"/>
      <c r="AT148" s="62"/>
      <c r="AU148" s="62"/>
    </row>
    <row r="149" spans="1:47" ht="15.75" customHeight="1">
      <c r="A149" s="62"/>
      <c r="D149" s="62"/>
      <c r="E149" s="62"/>
      <c r="F149" s="62"/>
      <c r="G149" s="62"/>
      <c r="H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</row>
    <row r="150" spans="1:47" ht="15.75" customHeight="1">
      <c r="A150" s="62"/>
      <c r="D150" s="62"/>
      <c r="E150" s="62"/>
      <c r="F150" s="62"/>
      <c r="G150" s="62"/>
      <c r="H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</row>
    <row r="151" spans="1:47" ht="15.75" customHeight="1">
      <c r="A151" s="62"/>
      <c r="D151" s="62"/>
      <c r="E151" s="62"/>
      <c r="F151" s="62"/>
      <c r="G151" s="62"/>
      <c r="H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</row>
    <row r="152" spans="1:47" ht="15.75" customHeight="1">
      <c r="A152" s="62"/>
      <c r="D152" s="62"/>
      <c r="E152" s="62"/>
      <c r="F152" s="62"/>
      <c r="G152" s="62"/>
      <c r="H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</row>
    <row r="153" spans="1:47" ht="15.75" customHeight="1">
      <c r="A153" s="62"/>
      <c r="D153" s="62"/>
      <c r="E153" s="62"/>
      <c r="F153" s="62"/>
      <c r="G153" s="62"/>
      <c r="H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62"/>
      <c r="AQ153" s="62"/>
      <c r="AR153" s="62"/>
      <c r="AS153" s="62"/>
      <c r="AT153" s="62"/>
      <c r="AU153" s="62"/>
    </row>
    <row r="154" spans="1:47" ht="15.75" customHeight="1">
      <c r="A154" s="62"/>
      <c r="D154" s="62"/>
      <c r="E154" s="62"/>
      <c r="F154" s="62"/>
      <c r="G154" s="62"/>
      <c r="H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  <c r="AS154" s="62"/>
      <c r="AT154" s="62"/>
      <c r="AU154" s="62"/>
    </row>
    <row r="155" spans="1:47" ht="15.75" customHeight="1">
      <c r="A155" s="62"/>
      <c r="D155" s="62"/>
      <c r="E155" s="62"/>
      <c r="F155" s="62"/>
      <c r="G155" s="62"/>
      <c r="H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62"/>
      <c r="AQ155" s="62"/>
      <c r="AR155" s="62"/>
      <c r="AS155" s="62"/>
      <c r="AT155" s="62"/>
      <c r="AU155" s="62"/>
    </row>
    <row r="156" spans="1:47" ht="15.75" customHeight="1">
      <c r="A156" s="62"/>
      <c r="D156" s="62"/>
      <c r="E156" s="62"/>
      <c r="F156" s="62"/>
      <c r="G156" s="62"/>
      <c r="H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  <c r="AL156" s="62"/>
      <c r="AM156" s="62"/>
      <c r="AN156" s="62"/>
      <c r="AO156" s="62"/>
      <c r="AP156" s="62"/>
      <c r="AQ156" s="62"/>
      <c r="AR156" s="62"/>
      <c r="AS156" s="62"/>
      <c r="AT156" s="62"/>
      <c r="AU156" s="62"/>
    </row>
    <row r="157" spans="1:47" ht="15.75" customHeight="1">
      <c r="A157" s="62"/>
      <c r="D157" s="62"/>
      <c r="E157" s="62"/>
      <c r="F157" s="62"/>
      <c r="G157" s="62"/>
      <c r="H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62"/>
      <c r="AQ157" s="62"/>
      <c r="AR157" s="62"/>
      <c r="AS157" s="62"/>
      <c r="AT157" s="62"/>
      <c r="AU157" s="62"/>
    </row>
    <row r="158" spans="1:47" ht="15.75" customHeight="1">
      <c r="A158" s="62"/>
      <c r="D158" s="62"/>
      <c r="E158" s="62"/>
      <c r="F158" s="62"/>
      <c r="G158" s="62"/>
      <c r="H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2"/>
      <c r="AK158" s="62"/>
      <c r="AL158" s="62"/>
      <c r="AM158" s="62"/>
      <c r="AN158" s="62"/>
      <c r="AO158" s="62"/>
      <c r="AP158" s="62"/>
      <c r="AQ158" s="62"/>
      <c r="AR158" s="62"/>
      <c r="AS158" s="62"/>
      <c r="AT158" s="62"/>
      <c r="AU158" s="62"/>
    </row>
    <row r="159" spans="1:47" ht="15.75" customHeight="1">
      <c r="A159" s="62"/>
      <c r="D159" s="62"/>
      <c r="E159" s="62"/>
      <c r="F159" s="62"/>
      <c r="G159" s="62"/>
      <c r="H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62"/>
      <c r="AR159" s="62"/>
      <c r="AS159" s="62"/>
      <c r="AT159" s="62"/>
      <c r="AU159" s="62"/>
    </row>
    <row r="160" spans="1:47" ht="15.75" customHeight="1">
      <c r="A160" s="62"/>
      <c r="D160" s="62"/>
      <c r="E160" s="62"/>
      <c r="F160" s="62"/>
      <c r="G160" s="62"/>
      <c r="H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J160" s="62"/>
      <c r="AK160" s="62"/>
      <c r="AL160" s="62"/>
      <c r="AM160" s="62"/>
      <c r="AN160" s="62"/>
      <c r="AO160" s="62"/>
      <c r="AP160" s="62"/>
      <c r="AQ160" s="62"/>
      <c r="AR160" s="62"/>
      <c r="AS160" s="62"/>
      <c r="AT160" s="62"/>
      <c r="AU160" s="62"/>
    </row>
    <row r="161" spans="1:47" ht="15.75" customHeight="1">
      <c r="A161" s="62"/>
      <c r="D161" s="62"/>
      <c r="E161" s="62"/>
      <c r="F161" s="62"/>
      <c r="G161" s="62"/>
      <c r="H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  <c r="AS161" s="62"/>
      <c r="AT161" s="62"/>
      <c r="AU161" s="62"/>
    </row>
    <row r="162" spans="1:47" ht="15.75" customHeight="1">
      <c r="A162" s="62"/>
      <c r="D162" s="62"/>
      <c r="E162" s="62"/>
      <c r="F162" s="62"/>
      <c r="G162" s="62"/>
      <c r="H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  <c r="AO162" s="62"/>
      <c r="AP162" s="62"/>
      <c r="AQ162" s="62"/>
      <c r="AR162" s="62"/>
      <c r="AS162" s="62"/>
      <c r="AT162" s="62"/>
      <c r="AU162" s="62"/>
    </row>
    <row r="163" spans="1:47" ht="15.75" customHeight="1">
      <c r="A163" s="62"/>
      <c r="D163" s="62"/>
      <c r="E163" s="62"/>
      <c r="F163" s="62"/>
      <c r="G163" s="62"/>
      <c r="H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  <c r="AJ163" s="62"/>
      <c r="AK163" s="62"/>
      <c r="AL163" s="62"/>
      <c r="AM163" s="62"/>
      <c r="AN163" s="62"/>
      <c r="AO163" s="62"/>
      <c r="AP163" s="62"/>
      <c r="AQ163" s="62"/>
      <c r="AR163" s="62"/>
      <c r="AS163" s="62"/>
      <c r="AT163" s="62"/>
      <c r="AU163" s="62"/>
    </row>
    <row r="164" spans="1:47" ht="15.75" customHeight="1">
      <c r="A164" s="62"/>
      <c r="D164" s="62"/>
      <c r="E164" s="62"/>
      <c r="F164" s="62"/>
      <c r="G164" s="62"/>
      <c r="H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  <c r="AJ164" s="62"/>
      <c r="AK164" s="62"/>
      <c r="AL164" s="62"/>
      <c r="AM164" s="62"/>
      <c r="AN164" s="62"/>
      <c r="AO164" s="62"/>
      <c r="AP164" s="62"/>
      <c r="AQ164" s="62"/>
      <c r="AR164" s="62"/>
      <c r="AS164" s="62"/>
      <c r="AT164" s="62"/>
      <c r="AU164" s="62"/>
    </row>
    <row r="165" spans="1:47" ht="15.75" customHeight="1">
      <c r="A165" s="62"/>
      <c r="D165" s="62"/>
      <c r="E165" s="62"/>
      <c r="F165" s="62"/>
      <c r="G165" s="62"/>
      <c r="H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2"/>
      <c r="AP165" s="62"/>
      <c r="AQ165" s="62"/>
      <c r="AR165" s="62"/>
      <c r="AS165" s="62"/>
      <c r="AT165" s="62"/>
      <c r="AU165" s="62"/>
    </row>
    <row r="166" spans="1:47" ht="15.75" customHeight="1">
      <c r="A166" s="62"/>
      <c r="D166" s="62"/>
      <c r="E166" s="62"/>
      <c r="F166" s="62"/>
      <c r="G166" s="62"/>
      <c r="H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2"/>
      <c r="AK166" s="62"/>
      <c r="AL166" s="62"/>
      <c r="AM166" s="62"/>
      <c r="AN166" s="62"/>
      <c r="AO166" s="62"/>
      <c r="AP166" s="62"/>
      <c r="AQ166" s="62"/>
      <c r="AR166" s="62"/>
      <c r="AS166" s="62"/>
      <c r="AT166" s="62"/>
      <c r="AU166" s="62"/>
    </row>
    <row r="167" spans="1:47" ht="15.75" customHeight="1">
      <c r="A167" s="62"/>
      <c r="D167" s="62"/>
      <c r="E167" s="62"/>
      <c r="F167" s="62"/>
      <c r="G167" s="62"/>
      <c r="H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62"/>
      <c r="AK167" s="62"/>
      <c r="AL167" s="62"/>
      <c r="AM167" s="62"/>
      <c r="AN167" s="62"/>
      <c r="AO167" s="62"/>
      <c r="AP167" s="62"/>
      <c r="AQ167" s="62"/>
      <c r="AR167" s="62"/>
      <c r="AS167" s="62"/>
      <c r="AT167" s="62"/>
      <c r="AU167" s="62"/>
    </row>
    <row r="168" spans="1:47" ht="15.75" customHeight="1">
      <c r="A168" s="62"/>
      <c r="D168" s="62"/>
      <c r="E168" s="62"/>
      <c r="F168" s="62"/>
      <c r="G168" s="62"/>
      <c r="H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2"/>
      <c r="AP168" s="62"/>
      <c r="AQ168" s="62"/>
      <c r="AR168" s="62"/>
      <c r="AS168" s="62"/>
      <c r="AT168" s="62"/>
      <c r="AU168" s="62"/>
    </row>
    <row r="169" spans="1:47" ht="15.75" customHeight="1">
      <c r="A169" s="62"/>
      <c r="D169" s="62"/>
      <c r="E169" s="62"/>
      <c r="F169" s="62"/>
      <c r="G169" s="62"/>
      <c r="H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  <c r="AJ169" s="62"/>
      <c r="AK169" s="62"/>
      <c r="AL169" s="62"/>
      <c r="AM169" s="62"/>
      <c r="AN169" s="62"/>
      <c r="AO169" s="62"/>
      <c r="AP169" s="62"/>
      <c r="AQ169" s="62"/>
      <c r="AR169" s="62"/>
      <c r="AS169" s="62"/>
      <c r="AT169" s="62"/>
      <c r="AU169" s="62"/>
    </row>
    <row r="170" spans="1:47" ht="15.75" customHeight="1">
      <c r="A170" s="62"/>
      <c r="D170" s="62"/>
      <c r="E170" s="62"/>
      <c r="F170" s="62"/>
      <c r="G170" s="62"/>
      <c r="H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  <c r="AJ170" s="62"/>
      <c r="AK170" s="62"/>
      <c r="AL170" s="62"/>
      <c r="AM170" s="62"/>
      <c r="AN170" s="62"/>
      <c r="AO170" s="62"/>
      <c r="AP170" s="62"/>
      <c r="AQ170" s="62"/>
      <c r="AR170" s="62"/>
      <c r="AS170" s="62"/>
      <c r="AT170" s="62"/>
      <c r="AU170" s="62"/>
    </row>
    <row r="171" spans="1:47" ht="15.75" customHeight="1">
      <c r="A171" s="62"/>
      <c r="D171" s="62"/>
      <c r="E171" s="62"/>
      <c r="F171" s="62"/>
      <c r="G171" s="62"/>
      <c r="H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  <c r="AJ171" s="62"/>
      <c r="AK171" s="62"/>
      <c r="AL171" s="62"/>
      <c r="AM171" s="62"/>
      <c r="AN171" s="62"/>
      <c r="AO171" s="62"/>
      <c r="AP171" s="62"/>
      <c r="AQ171" s="62"/>
      <c r="AR171" s="62"/>
      <c r="AS171" s="62"/>
      <c r="AT171" s="62"/>
      <c r="AU171" s="62"/>
    </row>
    <row r="172" spans="1:47" ht="15.75" customHeight="1">
      <c r="A172" s="62"/>
      <c r="D172" s="62"/>
      <c r="E172" s="62"/>
      <c r="F172" s="62"/>
      <c r="G172" s="62"/>
      <c r="H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  <c r="AJ172" s="62"/>
      <c r="AK172" s="62"/>
      <c r="AL172" s="62"/>
      <c r="AM172" s="62"/>
      <c r="AN172" s="62"/>
      <c r="AO172" s="62"/>
      <c r="AP172" s="62"/>
      <c r="AQ172" s="62"/>
      <c r="AR172" s="62"/>
      <c r="AS172" s="62"/>
      <c r="AT172" s="62"/>
      <c r="AU172" s="62"/>
    </row>
    <row r="173" spans="1:47" ht="15.75" customHeight="1">
      <c r="A173" s="62"/>
      <c r="D173" s="62"/>
      <c r="E173" s="62"/>
      <c r="F173" s="62"/>
      <c r="G173" s="62"/>
      <c r="H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2"/>
      <c r="AK173" s="62"/>
      <c r="AL173" s="62"/>
      <c r="AM173" s="62"/>
      <c r="AN173" s="62"/>
      <c r="AO173" s="62"/>
      <c r="AP173" s="62"/>
      <c r="AQ173" s="62"/>
      <c r="AR173" s="62"/>
      <c r="AS173" s="62"/>
      <c r="AT173" s="62"/>
      <c r="AU173" s="62"/>
    </row>
    <row r="174" spans="1:47" ht="15.75" customHeight="1">
      <c r="A174" s="62"/>
      <c r="D174" s="62"/>
      <c r="E174" s="62"/>
      <c r="F174" s="62"/>
      <c r="G174" s="62"/>
      <c r="H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  <c r="AJ174" s="62"/>
      <c r="AK174" s="62"/>
      <c r="AL174" s="62"/>
      <c r="AM174" s="62"/>
      <c r="AN174" s="62"/>
      <c r="AO174" s="62"/>
      <c r="AP174" s="62"/>
      <c r="AQ174" s="62"/>
      <c r="AR174" s="62"/>
      <c r="AS174" s="62"/>
      <c r="AT174" s="62"/>
      <c r="AU174" s="62"/>
    </row>
    <row r="175" spans="1:47" ht="15.75" customHeight="1">
      <c r="A175" s="62"/>
      <c r="D175" s="62"/>
      <c r="E175" s="62"/>
      <c r="F175" s="62"/>
      <c r="G175" s="62"/>
      <c r="H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62"/>
      <c r="AT175" s="62"/>
      <c r="AU175" s="62"/>
    </row>
    <row r="176" spans="1:47" ht="15.75" customHeight="1">
      <c r="A176" s="62"/>
      <c r="D176" s="62"/>
      <c r="E176" s="62"/>
      <c r="F176" s="62"/>
      <c r="G176" s="62"/>
      <c r="H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  <c r="AJ176" s="62"/>
      <c r="AK176" s="62"/>
      <c r="AL176" s="62"/>
      <c r="AM176" s="62"/>
      <c r="AN176" s="62"/>
      <c r="AO176" s="62"/>
      <c r="AP176" s="62"/>
      <c r="AQ176" s="62"/>
      <c r="AR176" s="62"/>
      <c r="AS176" s="62"/>
      <c r="AT176" s="62"/>
      <c r="AU176" s="62"/>
    </row>
    <row r="177" spans="1:47" ht="15.75" customHeight="1">
      <c r="A177" s="62"/>
      <c r="D177" s="62"/>
      <c r="E177" s="62"/>
      <c r="F177" s="62"/>
      <c r="G177" s="62"/>
      <c r="H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  <c r="AJ177" s="62"/>
      <c r="AK177" s="62"/>
      <c r="AL177" s="62"/>
      <c r="AM177" s="62"/>
      <c r="AN177" s="62"/>
      <c r="AO177" s="62"/>
      <c r="AP177" s="62"/>
      <c r="AQ177" s="62"/>
      <c r="AR177" s="62"/>
      <c r="AS177" s="62"/>
      <c r="AT177" s="62"/>
      <c r="AU177" s="62"/>
    </row>
    <row r="178" spans="1:47" ht="15.75" customHeight="1">
      <c r="A178" s="62"/>
      <c r="D178" s="62"/>
      <c r="E178" s="62"/>
      <c r="F178" s="62"/>
      <c r="G178" s="62"/>
      <c r="H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  <c r="AH178" s="62"/>
      <c r="AI178" s="62"/>
      <c r="AJ178" s="62"/>
      <c r="AK178" s="62"/>
      <c r="AL178" s="62"/>
      <c r="AM178" s="62"/>
      <c r="AN178" s="62"/>
      <c r="AO178" s="62"/>
      <c r="AP178" s="62"/>
      <c r="AQ178" s="62"/>
      <c r="AR178" s="62"/>
      <c r="AS178" s="62"/>
      <c r="AT178" s="62"/>
      <c r="AU178" s="62"/>
    </row>
    <row r="179" spans="1:47" ht="15.75" customHeight="1">
      <c r="A179" s="62"/>
      <c r="D179" s="62"/>
      <c r="E179" s="62"/>
      <c r="F179" s="62"/>
      <c r="G179" s="62"/>
      <c r="H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  <c r="AJ179" s="62"/>
      <c r="AK179" s="62"/>
      <c r="AL179" s="62"/>
      <c r="AM179" s="62"/>
      <c r="AN179" s="62"/>
      <c r="AO179" s="62"/>
      <c r="AP179" s="62"/>
      <c r="AQ179" s="62"/>
      <c r="AR179" s="62"/>
      <c r="AS179" s="62"/>
      <c r="AT179" s="62"/>
      <c r="AU179" s="62"/>
    </row>
    <row r="180" spans="1:47" ht="15.75" customHeight="1">
      <c r="A180" s="62"/>
      <c r="D180" s="62"/>
      <c r="E180" s="62"/>
      <c r="F180" s="62"/>
      <c r="G180" s="62"/>
      <c r="H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2"/>
      <c r="AL180" s="62"/>
      <c r="AM180" s="62"/>
      <c r="AN180" s="62"/>
      <c r="AO180" s="62"/>
      <c r="AP180" s="62"/>
      <c r="AQ180" s="62"/>
      <c r="AR180" s="62"/>
      <c r="AS180" s="62"/>
      <c r="AT180" s="62"/>
      <c r="AU180" s="62"/>
    </row>
    <row r="181" spans="1:47" ht="15.75" customHeight="1">
      <c r="A181" s="62"/>
      <c r="D181" s="62"/>
      <c r="E181" s="62"/>
      <c r="F181" s="62"/>
      <c r="G181" s="62"/>
      <c r="H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  <c r="AJ181" s="62"/>
      <c r="AK181" s="62"/>
      <c r="AL181" s="62"/>
      <c r="AM181" s="62"/>
      <c r="AN181" s="62"/>
      <c r="AO181" s="62"/>
      <c r="AP181" s="62"/>
      <c r="AQ181" s="62"/>
      <c r="AR181" s="62"/>
      <c r="AS181" s="62"/>
      <c r="AT181" s="62"/>
      <c r="AU181" s="62"/>
    </row>
    <row r="182" spans="1:47" ht="15.75" customHeight="1">
      <c r="A182" s="62"/>
      <c r="D182" s="62"/>
      <c r="E182" s="62"/>
      <c r="F182" s="62"/>
      <c r="G182" s="62"/>
      <c r="H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  <c r="AJ182" s="62"/>
      <c r="AK182" s="62"/>
      <c r="AL182" s="62"/>
      <c r="AM182" s="62"/>
      <c r="AN182" s="62"/>
      <c r="AO182" s="62"/>
      <c r="AP182" s="62"/>
      <c r="AQ182" s="62"/>
      <c r="AR182" s="62"/>
      <c r="AS182" s="62"/>
      <c r="AT182" s="62"/>
      <c r="AU182" s="62"/>
    </row>
    <row r="183" spans="1:47" ht="15.75" customHeight="1">
      <c r="A183" s="62"/>
      <c r="D183" s="62"/>
      <c r="E183" s="62"/>
      <c r="F183" s="62"/>
      <c r="G183" s="62"/>
      <c r="H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  <c r="AJ183" s="62"/>
      <c r="AK183" s="62"/>
      <c r="AL183" s="62"/>
      <c r="AM183" s="62"/>
      <c r="AN183" s="62"/>
      <c r="AO183" s="62"/>
      <c r="AP183" s="62"/>
      <c r="AQ183" s="62"/>
      <c r="AR183" s="62"/>
      <c r="AS183" s="62"/>
      <c r="AT183" s="62"/>
      <c r="AU183" s="62"/>
    </row>
    <row r="184" spans="1:47" ht="15.75" customHeight="1">
      <c r="A184" s="62"/>
      <c r="D184" s="62"/>
      <c r="E184" s="62"/>
      <c r="F184" s="62"/>
      <c r="G184" s="62"/>
      <c r="H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  <c r="AJ184" s="62"/>
      <c r="AK184" s="62"/>
      <c r="AL184" s="62"/>
      <c r="AM184" s="62"/>
      <c r="AN184" s="62"/>
      <c r="AO184" s="62"/>
      <c r="AP184" s="62"/>
      <c r="AQ184" s="62"/>
      <c r="AR184" s="62"/>
      <c r="AS184" s="62"/>
      <c r="AT184" s="62"/>
      <c r="AU184" s="62"/>
    </row>
    <row r="185" spans="1:47" ht="15.75" customHeight="1">
      <c r="A185" s="62"/>
      <c r="D185" s="62"/>
      <c r="E185" s="62"/>
      <c r="F185" s="62"/>
      <c r="G185" s="62"/>
      <c r="H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  <c r="AJ185" s="62"/>
      <c r="AK185" s="62"/>
      <c r="AL185" s="62"/>
      <c r="AM185" s="62"/>
      <c r="AN185" s="62"/>
      <c r="AO185" s="62"/>
      <c r="AP185" s="62"/>
      <c r="AQ185" s="62"/>
      <c r="AR185" s="62"/>
      <c r="AS185" s="62"/>
      <c r="AT185" s="62"/>
      <c r="AU185" s="62"/>
    </row>
    <row r="186" spans="1:47" ht="15.75" customHeight="1">
      <c r="A186" s="62"/>
      <c r="D186" s="62"/>
      <c r="E186" s="62"/>
      <c r="F186" s="62"/>
      <c r="G186" s="62"/>
      <c r="H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62"/>
      <c r="AJ186" s="62"/>
      <c r="AK186" s="62"/>
      <c r="AL186" s="62"/>
      <c r="AM186" s="62"/>
      <c r="AN186" s="62"/>
      <c r="AO186" s="62"/>
      <c r="AP186" s="62"/>
      <c r="AQ186" s="62"/>
      <c r="AR186" s="62"/>
      <c r="AS186" s="62"/>
      <c r="AT186" s="62"/>
      <c r="AU186" s="62"/>
    </row>
    <row r="187" spans="1:47" ht="15.75" customHeight="1">
      <c r="A187" s="62"/>
      <c r="D187" s="62"/>
      <c r="E187" s="62"/>
      <c r="F187" s="62"/>
      <c r="G187" s="62"/>
      <c r="H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  <c r="AJ187" s="62"/>
      <c r="AK187" s="62"/>
      <c r="AL187" s="62"/>
      <c r="AM187" s="62"/>
      <c r="AN187" s="62"/>
      <c r="AO187" s="62"/>
      <c r="AP187" s="62"/>
      <c r="AQ187" s="62"/>
      <c r="AR187" s="62"/>
      <c r="AS187" s="62"/>
      <c r="AT187" s="62"/>
      <c r="AU187" s="62"/>
    </row>
    <row r="188" spans="1:47" ht="15.75" customHeight="1">
      <c r="A188" s="62"/>
      <c r="D188" s="62"/>
      <c r="E188" s="62"/>
      <c r="F188" s="62"/>
      <c r="G188" s="62"/>
      <c r="H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  <c r="AJ188" s="62"/>
      <c r="AK188" s="62"/>
      <c r="AL188" s="62"/>
      <c r="AM188" s="62"/>
      <c r="AN188" s="62"/>
      <c r="AO188" s="62"/>
      <c r="AP188" s="62"/>
      <c r="AQ188" s="62"/>
      <c r="AR188" s="62"/>
      <c r="AS188" s="62"/>
      <c r="AT188" s="62"/>
      <c r="AU188" s="62"/>
    </row>
    <row r="189" spans="1:47" ht="15.75" customHeight="1">
      <c r="A189" s="62"/>
      <c r="D189" s="62"/>
      <c r="E189" s="62"/>
      <c r="F189" s="62"/>
      <c r="G189" s="62"/>
      <c r="H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2"/>
      <c r="AK189" s="62"/>
      <c r="AL189" s="62"/>
      <c r="AM189" s="62"/>
      <c r="AN189" s="62"/>
      <c r="AO189" s="62"/>
      <c r="AP189" s="62"/>
      <c r="AQ189" s="62"/>
      <c r="AR189" s="62"/>
      <c r="AS189" s="62"/>
      <c r="AT189" s="62"/>
      <c r="AU189" s="62"/>
    </row>
    <row r="190" spans="1:47" ht="15.75" customHeight="1">
      <c r="A190" s="62"/>
      <c r="D190" s="62"/>
      <c r="E190" s="62"/>
      <c r="F190" s="62"/>
      <c r="G190" s="62"/>
      <c r="H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  <c r="AJ190" s="62"/>
      <c r="AK190" s="62"/>
      <c r="AL190" s="62"/>
      <c r="AM190" s="62"/>
      <c r="AN190" s="62"/>
      <c r="AO190" s="62"/>
      <c r="AP190" s="62"/>
      <c r="AQ190" s="62"/>
      <c r="AR190" s="62"/>
      <c r="AS190" s="62"/>
      <c r="AT190" s="62"/>
      <c r="AU190" s="62"/>
    </row>
    <row r="191" spans="1:47" ht="15.75" customHeight="1">
      <c r="A191" s="62"/>
      <c r="D191" s="62"/>
      <c r="E191" s="62"/>
      <c r="F191" s="62"/>
      <c r="G191" s="62"/>
      <c r="H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  <c r="AJ191" s="62"/>
      <c r="AK191" s="62"/>
      <c r="AL191" s="62"/>
      <c r="AM191" s="62"/>
      <c r="AN191" s="62"/>
      <c r="AO191" s="62"/>
      <c r="AP191" s="62"/>
      <c r="AQ191" s="62"/>
      <c r="AR191" s="62"/>
      <c r="AS191" s="62"/>
      <c r="AT191" s="62"/>
      <c r="AU191" s="62"/>
    </row>
    <row r="192" spans="1:47" ht="15.75" customHeight="1">
      <c r="A192" s="62"/>
      <c r="D192" s="62"/>
      <c r="E192" s="62"/>
      <c r="F192" s="62"/>
      <c r="G192" s="62"/>
      <c r="H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  <c r="AJ192" s="62"/>
      <c r="AK192" s="62"/>
      <c r="AL192" s="62"/>
      <c r="AM192" s="62"/>
      <c r="AN192" s="62"/>
      <c r="AO192" s="62"/>
      <c r="AP192" s="62"/>
      <c r="AQ192" s="62"/>
      <c r="AR192" s="62"/>
      <c r="AS192" s="62"/>
      <c r="AT192" s="62"/>
      <c r="AU192" s="62"/>
    </row>
    <row r="193" spans="1:47" ht="15.75" customHeight="1">
      <c r="A193" s="62"/>
      <c r="D193" s="62"/>
      <c r="E193" s="62"/>
      <c r="F193" s="62"/>
      <c r="G193" s="62"/>
      <c r="H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  <c r="AJ193" s="62"/>
      <c r="AK193" s="62"/>
      <c r="AL193" s="62"/>
      <c r="AM193" s="62"/>
      <c r="AN193" s="62"/>
      <c r="AO193" s="62"/>
      <c r="AP193" s="62"/>
      <c r="AQ193" s="62"/>
      <c r="AR193" s="62"/>
      <c r="AS193" s="62"/>
      <c r="AT193" s="62"/>
      <c r="AU193" s="62"/>
    </row>
    <row r="194" spans="1:47" ht="15.75" customHeight="1">
      <c r="A194" s="62"/>
      <c r="D194" s="62"/>
      <c r="E194" s="62"/>
      <c r="F194" s="62"/>
      <c r="G194" s="62"/>
      <c r="H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  <c r="AJ194" s="62"/>
      <c r="AK194" s="62"/>
      <c r="AL194" s="62"/>
      <c r="AM194" s="62"/>
      <c r="AN194" s="62"/>
      <c r="AO194" s="62"/>
      <c r="AP194" s="62"/>
      <c r="AQ194" s="62"/>
      <c r="AR194" s="62"/>
      <c r="AS194" s="62"/>
      <c r="AT194" s="62"/>
      <c r="AU194" s="62"/>
    </row>
    <row r="195" spans="1:47" ht="15.75" customHeight="1">
      <c r="A195" s="62"/>
      <c r="D195" s="62"/>
      <c r="E195" s="62"/>
      <c r="F195" s="62"/>
      <c r="G195" s="62"/>
      <c r="H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  <c r="AJ195" s="62"/>
      <c r="AK195" s="62"/>
      <c r="AL195" s="62"/>
      <c r="AM195" s="62"/>
      <c r="AN195" s="62"/>
      <c r="AO195" s="62"/>
      <c r="AP195" s="62"/>
      <c r="AQ195" s="62"/>
      <c r="AR195" s="62"/>
      <c r="AS195" s="62"/>
      <c r="AT195" s="62"/>
      <c r="AU195" s="62"/>
    </row>
    <row r="196" spans="1:47" ht="15.75" customHeight="1">
      <c r="A196" s="62"/>
      <c r="D196" s="62"/>
      <c r="E196" s="62"/>
      <c r="F196" s="62"/>
      <c r="G196" s="62"/>
      <c r="H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  <c r="AJ196" s="62"/>
      <c r="AK196" s="62"/>
      <c r="AL196" s="62"/>
      <c r="AM196" s="62"/>
      <c r="AN196" s="62"/>
      <c r="AO196" s="62"/>
      <c r="AP196" s="62"/>
      <c r="AQ196" s="62"/>
      <c r="AR196" s="62"/>
      <c r="AS196" s="62"/>
      <c r="AT196" s="62"/>
      <c r="AU196" s="62"/>
    </row>
    <row r="197" spans="1:47" ht="15.75" customHeight="1">
      <c r="A197" s="62"/>
      <c r="D197" s="62"/>
      <c r="E197" s="62"/>
      <c r="F197" s="62"/>
      <c r="G197" s="62"/>
      <c r="H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62"/>
      <c r="AJ197" s="62"/>
      <c r="AK197" s="62"/>
      <c r="AL197" s="62"/>
      <c r="AM197" s="62"/>
      <c r="AN197" s="62"/>
      <c r="AO197" s="62"/>
      <c r="AP197" s="62"/>
      <c r="AQ197" s="62"/>
      <c r="AR197" s="62"/>
      <c r="AS197" s="62"/>
      <c r="AT197" s="62"/>
      <c r="AU197" s="62"/>
    </row>
  </sheetData>
  <sheetProtection/>
  <printOptions/>
  <pageMargins left="0.2" right="0.22" top="0.32" bottom="0.18" header="0.17" footer="0.1574803149606299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U197"/>
  <sheetViews>
    <sheetView zoomScale="85" zoomScaleNormal="85" zoomScalePageLayoutView="0" workbookViewId="0" topLeftCell="A1">
      <selection activeCell="A2" sqref="A2"/>
    </sheetView>
  </sheetViews>
  <sheetFormatPr defaultColWidth="8.8515625" defaultRowHeight="15.75" customHeight="1"/>
  <cols>
    <col min="1" max="1" width="16.57421875" style="66" customWidth="1"/>
    <col min="2" max="2" width="7.140625" style="62" bestFit="1" customWidth="1"/>
    <col min="3" max="3" width="29.28125" style="62" customWidth="1"/>
    <col min="4" max="4" width="7.7109375" style="67" customWidth="1"/>
    <col min="5" max="5" width="7.57421875" style="63" customWidth="1"/>
    <col min="6" max="6" width="7.7109375" style="67" customWidth="1"/>
    <col min="7" max="7" width="7.140625" style="63" customWidth="1"/>
    <col min="8" max="8" width="6.8515625" style="68" bestFit="1" customWidth="1"/>
    <col min="9" max="9" width="7.140625" style="62" bestFit="1" customWidth="1"/>
    <col min="10" max="10" width="1.8515625" style="62" customWidth="1"/>
    <col min="11" max="11" width="34.00390625" style="62" customWidth="1"/>
    <col min="12" max="12" width="11.140625" style="64" customWidth="1"/>
    <col min="13" max="17" width="8.8515625" style="65" customWidth="1"/>
    <col min="18" max="18" width="6.8515625" style="69" customWidth="1"/>
    <col min="19" max="19" width="23.57421875" style="65" customWidth="1"/>
    <col min="20" max="20" width="26.421875" style="65" customWidth="1"/>
    <col min="21" max="21" width="14.00390625" style="65" customWidth="1"/>
    <col min="22" max="47" width="8.8515625" style="65" customWidth="1"/>
    <col min="48" max="16384" width="8.8515625" style="62" customWidth="1"/>
  </cols>
  <sheetData>
    <row r="1" spans="1:47" s="2" customFormat="1" ht="18.75" customHeight="1" thickBot="1">
      <c r="A1" s="1" t="s">
        <v>32</v>
      </c>
      <c r="D1" s="3" t="s">
        <v>59</v>
      </c>
      <c r="E1" s="3"/>
      <c r="F1" s="3"/>
      <c r="G1" s="3">
        <v>2017</v>
      </c>
      <c r="K1" s="2" t="s">
        <v>45</v>
      </c>
      <c r="L1" s="5"/>
      <c r="M1" s="6"/>
      <c r="N1" s="7"/>
      <c r="O1" s="8"/>
      <c r="P1" s="9"/>
      <c r="Q1" s="10"/>
      <c r="R1" s="11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</row>
    <row r="2" spans="1:47" s="2" customFormat="1" ht="18.75" customHeight="1" thickBot="1">
      <c r="A2" s="107" t="s">
        <v>0</v>
      </c>
      <c r="B2" s="13"/>
      <c r="C2" s="14"/>
      <c r="D2" s="81" t="s">
        <v>1</v>
      </c>
      <c r="E2" s="82"/>
      <c r="F2" s="82"/>
      <c r="G2" s="84"/>
      <c r="H2" s="15"/>
      <c r="I2" s="16"/>
      <c r="K2" s="2" t="s">
        <v>46</v>
      </c>
      <c r="M2" s="7"/>
      <c r="N2" s="7"/>
      <c r="O2" s="7"/>
      <c r="P2" s="7"/>
      <c r="Q2" s="7"/>
      <c r="R2" s="11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47" s="2" customFormat="1" ht="15.75" thickBot="1">
      <c r="A3" s="17" t="s">
        <v>61</v>
      </c>
      <c r="B3" s="18" t="s">
        <v>2</v>
      </c>
      <c r="C3" s="18"/>
      <c r="D3" s="19" t="s">
        <v>3</v>
      </c>
      <c r="E3" s="20"/>
      <c r="F3" s="21"/>
      <c r="G3" s="20"/>
      <c r="H3" s="22"/>
      <c r="I3" s="23"/>
      <c r="K3" s="24" t="s">
        <v>4</v>
      </c>
      <c r="L3" s="25" t="s">
        <v>5</v>
      </c>
      <c r="M3" s="7"/>
      <c r="N3" s="7"/>
      <c r="O3" s="7"/>
      <c r="P3" s="7"/>
      <c r="Q3" s="7"/>
      <c r="R3" s="11"/>
      <c r="S3" s="7"/>
      <c r="T3" s="7"/>
      <c r="U3" s="2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47" s="2" customFormat="1" ht="15">
      <c r="A4" s="27" t="s">
        <v>6</v>
      </c>
      <c r="B4" s="28" t="s">
        <v>7</v>
      </c>
      <c r="C4" s="29" t="s">
        <v>8</v>
      </c>
      <c r="D4" s="30" t="s">
        <v>9</v>
      </c>
      <c r="E4" s="74" t="s">
        <v>10</v>
      </c>
      <c r="F4" s="30" t="s">
        <v>11</v>
      </c>
      <c r="G4" s="70" t="s">
        <v>10</v>
      </c>
      <c r="H4" s="78" t="s">
        <v>9</v>
      </c>
      <c r="I4" s="31" t="s">
        <v>10</v>
      </c>
      <c r="K4" s="32" t="s">
        <v>21</v>
      </c>
      <c r="L4" s="33">
        <f>COUNTIF($B$5:$B$35,"Ek")+November!L4</f>
        <v>0</v>
      </c>
      <c r="M4" s="7"/>
      <c r="N4" s="7"/>
      <c r="O4" s="7"/>
      <c r="P4" s="7"/>
      <c r="Q4" s="7"/>
      <c r="R4" s="11"/>
      <c r="S4" s="7"/>
      <c r="T4" s="7"/>
      <c r="U4" s="26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</row>
    <row r="5" spans="1:47" s="2" customFormat="1" ht="15">
      <c r="A5" s="34">
        <v>43070</v>
      </c>
      <c r="B5" s="35"/>
      <c r="C5" s="36"/>
      <c r="D5" s="37"/>
      <c r="E5" s="75"/>
      <c r="F5" s="37"/>
      <c r="G5" s="71"/>
      <c r="H5" s="79"/>
      <c r="I5" s="38"/>
      <c r="K5" s="32" t="s">
        <v>22</v>
      </c>
      <c r="L5" s="33">
        <f>COUNTIF($B$5:$B$35,"Fm")+November!L5</f>
        <v>0</v>
      </c>
      <c r="M5" s="7"/>
      <c r="N5" s="7"/>
      <c r="O5" s="7"/>
      <c r="P5" s="7"/>
      <c r="Q5" s="7"/>
      <c r="R5" s="11"/>
      <c r="S5" s="7"/>
      <c r="T5" s="7"/>
      <c r="U5" s="2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</row>
    <row r="6" spans="1:47" s="2" customFormat="1" ht="15">
      <c r="A6" s="34">
        <v>43071</v>
      </c>
      <c r="B6" s="35"/>
      <c r="C6" s="36"/>
      <c r="D6" s="37"/>
      <c r="E6" s="75"/>
      <c r="F6" s="37"/>
      <c r="G6" s="71"/>
      <c r="H6" s="79"/>
      <c r="I6" s="38"/>
      <c r="K6" s="32" t="s">
        <v>23</v>
      </c>
      <c r="L6" s="33">
        <f>COUNTIF($B$5:$B$35,"Fs")+November!L6</f>
        <v>0</v>
      </c>
      <c r="M6" s="7"/>
      <c r="N6" s="7"/>
      <c r="O6" s="7"/>
      <c r="P6" s="7"/>
      <c r="Q6" s="7"/>
      <c r="R6" s="11"/>
      <c r="S6" s="7"/>
      <c r="T6" s="7"/>
      <c r="U6" s="26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s="39" customFormat="1" ht="14.25" customHeight="1">
      <c r="A7" s="34">
        <v>43072</v>
      </c>
      <c r="B7" s="35"/>
      <c r="C7" s="36"/>
      <c r="D7" s="37"/>
      <c r="E7" s="75"/>
      <c r="F7" s="37"/>
      <c r="G7" s="71"/>
      <c r="H7" s="79"/>
      <c r="I7" s="38"/>
      <c r="K7" s="32" t="s">
        <v>24</v>
      </c>
      <c r="L7" s="33">
        <f>COUNTIF($B$5:$B$35,"Fu")+November!L7</f>
        <v>0</v>
      </c>
      <c r="M7" s="7"/>
      <c r="N7" s="40"/>
      <c r="O7" s="40"/>
      <c r="P7" s="40"/>
      <c r="Q7" s="40"/>
      <c r="R7" s="41"/>
      <c r="S7" s="40"/>
      <c r="T7" s="7"/>
      <c r="U7" s="7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</row>
    <row r="8" spans="1:47" s="2" customFormat="1" ht="15" customHeight="1">
      <c r="A8" s="34">
        <v>43073</v>
      </c>
      <c r="B8" s="35"/>
      <c r="C8" s="36"/>
      <c r="D8" s="37"/>
      <c r="E8" s="75"/>
      <c r="F8" s="37"/>
      <c r="G8" s="71"/>
      <c r="H8" s="79"/>
      <c r="I8" s="38"/>
      <c r="K8" s="32" t="s">
        <v>42</v>
      </c>
      <c r="L8" s="33">
        <f>COUNTIF($B$5:$B$35,"Ja")+November!L8</f>
        <v>0</v>
      </c>
      <c r="M8" s="7"/>
      <c r="N8" s="7"/>
      <c r="O8" s="7"/>
      <c r="P8" s="7"/>
      <c r="Q8" s="7"/>
      <c r="R8" s="11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</row>
    <row r="9" spans="1:47" s="2" customFormat="1" ht="15" customHeight="1">
      <c r="A9" s="34">
        <v>43074</v>
      </c>
      <c r="B9" s="42"/>
      <c r="C9" s="43"/>
      <c r="D9" s="37"/>
      <c r="E9" s="75"/>
      <c r="F9" s="37"/>
      <c r="G9" s="71"/>
      <c r="H9" s="79"/>
      <c r="I9" s="38"/>
      <c r="K9" s="32" t="s">
        <v>25</v>
      </c>
      <c r="L9" s="33">
        <f>COUNTIF($B$5:$B$35,"Pb")+November!L9</f>
        <v>0</v>
      </c>
      <c r="M9" s="7"/>
      <c r="N9" s="7"/>
      <c r="O9" s="7"/>
      <c r="P9" s="7"/>
      <c r="Q9" s="7"/>
      <c r="R9" s="11"/>
      <c r="S9" s="26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</row>
    <row r="10" spans="1:47" s="2" customFormat="1" ht="15" customHeight="1">
      <c r="A10" s="34">
        <v>43075</v>
      </c>
      <c r="B10" s="35"/>
      <c r="C10" s="36"/>
      <c r="D10" s="37"/>
      <c r="E10" s="75"/>
      <c r="F10" s="37"/>
      <c r="G10" s="71"/>
      <c r="H10" s="79"/>
      <c r="I10" s="38"/>
      <c r="K10" s="32" t="s">
        <v>26</v>
      </c>
      <c r="L10" s="33">
        <f>COUNTIF($B$5:$B$35,"Pm")+November!L10</f>
        <v>0</v>
      </c>
      <c r="M10" s="7"/>
      <c r="N10" s="7"/>
      <c r="O10" s="7"/>
      <c r="P10" s="7"/>
      <c r="Q10" s="7"/>
      <c r="R10" s="44"/>
      <c r="S10" s="26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</row>
    <row r="11" spans="1:47" s="2" customFormat="1" ht="15" customHeight="1">
      <c r="A11" s="34">
        <v>43076</v>
      </c>
      <c r="B11" s="35"/>
      <c r="C11" s="36"/>
      <c r="D11" s="37"/>
      <c r="E11" s="75"/>
      <c r="F11" s="37"/>
      <c r="G11" s="71"/>
      <c r="H11" s="79"/>
      <c r="I11" s="38"/>
      <c r="K11" s="32" t="s">
        <v>27</v>
      </c>
      <c r="L11" s="33">
        <f>COUNTIF($B$5:$B$35,"Pu")+November!L11</f>
        <v>0</v>
      </c>
      <c r="M11" s="7"/>
      <c r="N11" s="7"/>
      <c r="O11" s="7"/>
      <c r="P11" s="7"/>
      <c r="Q11" s="7"/>
      <c r="R11" s="11"/>
      <c r="S11" s="26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</row>
    <row r="12" spans="1:47" s="2" customFormat="1" ht="15" customHeight="1">
      <c r="A12" s="34">
        <v>43077</v>
      </c>
      <c r="B12" s="35"/>
      <c r="C12" s="36"/>
      <c r="D12" s="37"/>
      <c r="E12" s="75"/>
      <c r="F12" s="37"/>
      <c r="G12" s="71"/>
      <c r="H12" s="79"/>
      <c r="I12" s="38"/>
      <c r="K12" s="32" t="s">
        <v>28</v>
      </c>
      <c r="L12" s="33">
        <f>COUNTIF($B$5:$B$35,"S")+November!L12</f>
        <v>0</v>
      </c>
      <c r="M12" s="7"/>
      <c r="N12" s="7"/>
      <c r="O12" s="7"/>
      <c r="P12" s="7"/>
      <c r="Q12" s="7"/>
      <c r="R12" s="11"/>
      <c r="S12" s="26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</row>
    <row r="13" spans="1:47" s="2" customFormat="1" ht="15" customHeight="1">
      <c r="A13" s="34">
        <v>43078</v>
      </c>
      <c r="B13" s="35"/>
      <c r="C13" s="36"/>
      <c r="D13" s="37"/>
      <c r="E13" s="75"/>
      <c r="F13" s="37"/>
      <c r="G13" s="71"/>
      <c r="H13" s="79"/>
      <c r="I13" s="38"/>
      <c r="K13" s="32" t="s">
        <v>29</v>
      </c>
      <c r="L13" s="33">
        <f>COUNTIF($B$5:$B$35,"Sd")+November!L13</f>
        <v>0</v>
      </c>
      <c r="M13" s="7"/>
      <c r="N13" s="7"/>
      <c r="O13" s="7"/>
      <c r="P13" s="7"/>
      <c r="Q13" s="7"/>
      <c r="R13" s="11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</row>
    <row r="14" spans="1:47" s="2" customFormat="1" ht="15" customHeight="1">
      <c r="A14" s="34">
        <v>43079</v>
      </c>
      <c r="B14" s="35"/>
      <c r="C14" s="36"/>
      <c r="D14" s="37"/>
      <c r="E14" s="75"/>
      <c r="F14" s="37"/>
      <c r="G14" s="71"/>
      <c r="H14" s="79"/>
      <c r="I14" s="38"/>
      <c r="K14" s="32" t="s">
        <v>30</v>
      </c>
      <c r="L14" s="33">
        <f>COUNTIF($B$5:$B$35,"Se")+November!L14</f>
        <v>0</v>
      </c>
      <c r="M14" s="7"/>
      <c r="N14" s="7"/>
      <c r="O14" s="7"/>
      <c r="P14" s="7"/>
      <c r="Q14" s="7"/>
      <c r="R14" s="11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</row>
    <row r="15" spans="1:47" s="2" customFormat="1" ht="15" customHeight="1">
      <c r="A15" s="34">
        <v>43080</v>
      </c>
      <c r="B15" s="35"/>
      <c r="C15" s="36"/>
      <c r="D15" s="37"/>
      <c r="E15" s="75"/>
      <c r="F15" s="37"/>
      <c r="G15" s="71"/>
      <c r="H15" s="79"/>
      <c r="I15" s="38"/>
      <c r="K15" s="32" t="s">
        <v>31</v>
      </c>
      <c r="L15" s="33">
        <f>COUNTIF($B$5:$B$35,"X")+November!L15</f>
        <v>0</v>
      </c>
      <c r="M15" s="7"/>
      <c r="N15" s="7"/>
      <c r="O15" s="7"/>
      <c r="P15" s="7"/>
      <c r="Q15" s="7"/>
      <c r="R15" s="11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</row>
    <row r="16" spans="1:47" s="2" customFormat="1" ht="15" customHeight="1" thickBot="1">
      <c r="A16" s="34">
        <v>43081</v>
      </c>
      <c r="B16" s="35"/>
      <c r="C16" s="36"/>
      <c r="D16" s="37"/>
      <c r="E16" s="75"/>
      <c r="F16" s="37"/>
      <c r="G16" s="71"/>
      <c r="H16" s="79"/>
      <c r="I16" s="38"/>
      <c r="K16" s="45" t="s">
        <v>12</v>
      </c>
      <c r="L16" s="46"/>
      <c r="M16" s="7"/>
      <c r="P16" s="7"/>
      <c r="Q16" s="7"/>
      <c r="R16" s="11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</row>
    <row r="17" spans="1:47" s="2" customFormat="1" ht="15" customHeight="1">
      <c r="A17" s="34">
        <v>43082</v>
      </c>
      <c r="B17" s="35"/>
      <c r="C17" s="36"/>
      <c r="D17" s="37"/>
      <c r="E17" s="75"/>
      <c r="F17" s="37"/>
      <c r="G17" s="71"/>
      <c r="H17" s="79"/>
      <c r="I17" s="38"/>
      <c r="K17" s="47"/>
      <c r="L17" s="7"/>
      <c r="M17" s="7"/>
      <c r="P17" s="7"/>
      <c r="Q17" s="7"/>
      <c r="R17" s="11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</row>
    <row r="18" spans="1:47" s="2" customFormat="1" ht="15" customHeight="1">
      <c r="A18" s="34">
        <v>43083</v>
      </c>
      <c r="B18" s="35"/>
      <c r="C18" s="36"/>
      <c r="D18" s="37"/>
      <c r="E18" s="75"/>
      <c r="F18" s="37"/>
      <c r="G18" s="71"/>
      <c r="H18" s="79"/>
      <c r="I18" s="38"/>
      <c r="K18" s="47"/>
      <c r="L18" s="7"/>
      <c r="M18" s="7"/>
      <c r="P18" s="7"/>
      <c r="Q18" s="7"/>
      <c r="R18" s="11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</row>
    <row r="19" spans="1:47" s="2" customFormat="1" ht="15" customHeight="1" thickBot="1">
      <c r="A19" s="34">
        <v>43084</v>
      </c>
      <c r="B19" s="35"/>
      <c r="C19" s="36"/>
      <c r="D19" s="37"/>
      <c r="E19" s="75"/>
      <c r="F19" s="37"/>
      <c r="G19" s="71"/>
      <c r="H19" s="79"/>
      <c r="I19" s="38"/>
      <c r="K19" s="48" t="s">
        <v>13</v>
      </c>
      <c r="M19" s="7"/>
      <c r="P19" s="7"/>
      <c r="Q19" s="7"/>
      <c r="R19" s="11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</row>
    <row r="20" spans="1:47" s="2" customFormat="1" ht="15" customHeight="1">
      <c r="A20" s="34">
        <v>43085</v>
      </c>
      <c r="B20" s="35"/>
      <c r="C20" s="36"/>
      <c r="D20" s="37"/>
      <c r="E20" s="75"/>
      <c r="F20" s="37"/>
      <c r="G20" s="71"/>
      <c r="H20" s="79"/>
      <c r="I20" s="38"/>
      <c r="K20" s="49" t="s">
        <v>14</v>
      </c>
      <c r="L20" s="50">
        <f>Januar!L20</f>
        <v>25</v>
      </c>
      <c r="M20" s="7"/>
      <c r="P20" s="7"/>
      <c r="Q20" s="7"/>
      <c r="R20" s="11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</row>
    <row r="21" spans="1:47" s="2" customFormat="1" ht="15" customHeight="1">
      <c r="A21" s="34">
        <v>43086</v>
      </c>
      <c r="B21" s="35"/>
      <c r="C21" s="36"/>
      <c r="D21" s="37"/>
      <c r="E21" s="75"/>
      <c r="F21" s="37"/>
      <c r="G21" s="71"/>
      <c r="H21" s="79"/>
      <c r="I21" s="38"/>
      <c r="K21" s="51" t="s">
        <v>15</v>
      </c>
      <c r="L21" s="52">
        <f>L5</f>
        <v>0</v>
      </c>
      <c r="M21" s="7"/>
      <c r="P21" s="7"/>
      <c r="Q21" s="7"/>
      <c r="R21" s="11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</row>
    <row r="22" spans="1:47" s="2" customFormat="1" ht="15" customHeight="1" thickBot="1">
      <c r="A22" s="34">
        <v>43087</v>
      </c>
      <c r="B22" s="35"/>
      <c r="C22" s="36"/>
      <c r="D22" s="37"/>
      <c r="E22" s="75"/>
      <c r="F22" s="37"/>
      <c r="G22" s="71"/>
      <c r="H22" s="79"/>
      <c r="I22" s="38"/>
      <c r="K22" s="45" t="s">
        <v>16</v>
      </c>
      <c r="L22" s="53">
        <f>L20-L21</f>
        <v>25</v>
      </c>
      <c r="M22" s="7"/>
      <c r="P22" s="7"/>
      <c r="Q22" s="7"/>
      <c r="R22" s="11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</row>
    <row r="23" spans="1:47" s="2" customFormat="1" ht="15" customHeight="1">
      <c r="A23" s="34">
        <v>43088</v>
      </c>
      <c r="B23" s="35"/>
      <c r="C23" s="36"/>
      <c r="D23" s="37"/>
      <c r="E23" s="75"/>
      <c r="F23" s="37"/>
      <c r="G23" s="71"/>
      <c r="H23" s="79"/>
      <c r="I23" s="38"/>
      <c r="K23" s="7"/>
      <c r="L23" s="54"/>
      <c r="M23" s="7"/>
      <c r="P23" s="7"/>
      <c r="Q23" s="7"/>
      <c r="R23" s="11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</row>
    <row r="24" spans="1:47" s="2" customFormat="1" ht="15" customHeight="1" thickBot="1">
      <c r="A24" s="34">
        <v>43089</v>
      </c>
      <c r="B24" s="35"/>
      <c r="C24" s="36"/>
      <c r="D24" s="37"/>
      <c r="E24" s="75"/>
      <c r="F24" s="37"/>
      <c r="G24" s="71"/>
      <c r="H24" s="79"/>
      <c r="I24" s="38"/>
      <c r="K24" s="48" t="s">
        <v>41</v>
      </c>
      <c r="L24" s="54"/>
      <c r="M24" s="7"/>
      <c r="P24" s="7"/>
      <c r="Q24" s="7"/>
      <c r="R24" s="11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</row>
    <row r="25" spans="1:47" s="2" customFormat="1" ht="15" customHeight="1">
      <c r="A25" s="34">
        <v>43090</v>
      </c>
      <c r="B25" s="35"/>
      <c r="C25" s="36"/>
      <c r="D25" s="37"/>
      <c r="E25" s="75"/>
      <c r="F25" s="37"/>
      <c r="G25" s="71"/>
      <c r="H25" s="79"/>
      <c r="I25" s="38"/>
      <c r="K25" s="49" t="s">
        <v>17</v>
      </c>
      <c r="L25" s="50">
        <v>14</v>
      </c>
      <c r="M25" s="7"/>
      <c r="P25" s="7"/>
      <c r="Q25" s="7"/>
      <c r="R25" s="11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</row>
    <row r="26" spans="1:47" s="2" customFormat="1" ht="15" customHeight="1" thickBot="1">
      <c r="A26" s="34">
        <v>43091</v>
      </c>
      <c r="B26" s="35"/>
      <c r="C26" s="36"/>
      <c r="D26" s="37"/>
      <c r="E26" s="75"/>
      <c r="F26" s="37"/>
      <c r="G26" s="71"/>
      <c r="H26" s="79"/>
      <c r="I26" s="38"/>
      <c r="K26" s="45" t="s">
        <v>18</v>
      </c>
      <c r="L26" s="53">
        <f>L6</f>
        <v>0</v>
      </c>
      <c r="M26" s="7"/>
      <c r="P26" s="7"/>
      <c r="Q26" s="7"/>
      <c r="R26" s="11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</row>
    <row r="27" spans="1:47" s="2" customFormat="1" ht="15" customHeight="1">
      <c r="A27" s="34">
        <v>43092</v>
      </c>
      <c r="B27" s="35"/>
      <c r="C27" s="36"/>
      <c r="D27" s="37"/>
      <c r="E27" s="75"/>
      <c r="F27" s="37"/>
      <c r="G27" s="71"/>
      <c r="H27" s="79"/>
      <c r="I27" s="38"/>
      <c r="L27" s="54"/>
      <c r="M27" s="7"/>
      <c r="P27" s="7"/>
      <c r="Q27" s="7"/>
      <c r="R27" s="11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</row>
    <row r="28" spans="1:47" s="2" customFormat="1" ht="15" customHeight="1">
      <c r="A28" s="34">
        <v>43093</v>
      </c>
      <c r="B28" s="35"/>
      <c r="C28" s="36"/>
      <c r="D28" s="37"/>
      <c r="E28" s="75"/>
      <c r="F28" s="37"/>
      <c r="G28" s="71"/>
      <c r="H28" s="79"/>
      <c r="I28" s="38"/>
      <c r="K28" s="80" t="s">
        <v>43</v>
      </c>
      <c r="L28" s="7"/>
      <c r="M28" s="7"/>
      <c r="P28" s="7"/>
      <c r="Q28" s="7"/>
      <c r="R28" s="11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</row>
    <row r="29" spans="1:47" s="2" customFormat="1" ht="15" customHeight="1">
      <c r="A29" s="34">
        <v>43094</v>
      </c>
      <c r="B29" s="35"/>
      <c r="C29" s="36" t="s">
        <v>33</v>
      </c>
      <c r="D29" s="37"/>
      <c r="E29" s="75"/>
      <c r="F29" s="37"/>
      <c r="G29" s="71"/>
      <c r="H29" s="79"/>
      <c r="I29" s="38"/>
      <c r="K29" s="7" t="s">
        <v>47</v>
      </c>
      <c r="L29" s="54"/>
      <c r="M29" s="7"/>
      <c r="P29" s="7"/>
      <c r="Q29" s="7"/>
      <c r="R29" s="11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</row>
    <row r="30" spans="1:47" s="2" customFormat="1" ht="15" customHeight="1">
      <c r="A30" s="34">
        <v>43095</v>
      </c>
      <c r="B30" s="35"/>
      <c r="C30" s="36" t="s">
        <v>34</v>
      </c>
      <c r="D30" s="37"/>
      <c r="E30" s="75"/>
      <c r="F30" s="37"/>
      <c r="G30" s="71"/>
      <c r="H30" s="79"/>
      <c r="I30" s="38"/>
      <c r="K30" s="7" t="s">
        <v>48</v>
      </c>
      <c r="L30" s="7"/>
      <c r="M30" s="7"/>
      <c r="P30" s="7"/>
      <c r="Q30" s="7"/>
      <c r="R30" s="11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</row>
    <row r="31" spans="1:46" s="2" customFormat="1" ht="15" customHeight="1">
      <c r="A31" s="34">
        <v>43096</v>
      </c>
      <c r="B31" s="35"/>
      <c r="C31" s="36"/>
      <c r="D31" s="37"/>
      <c r="E31" s="75"/>
      <c r="F31" s="37"/>
      <c r="G31" s="71"/>
      <c r="H31" s="79"/>
      <c r="I31" s="38"/>
      <c r="K31" s="47" t="s">
        <v>44</v>
      </c>
      <c r="L31" s="54"/>
      <c r="M31" s="7"/>
      <c r="P31" s="7"/>
      <c r="Q31" s="11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</row>
    <row r="32" spans="1:46" s="2" customFormat="1" ht="15" customHeight="1">
      <c r="A32" s="34">
        <v>43097</v>
      </c>
      <c r="B32" s="35"/>
      <c r="C32" s="36"/>
      <c r="D32" s="37"/>
      <c r="E32" s="75"/>
      <c r="F32" s="37"/>
      <c r="G32" s="71"/>
      <c r="H32" s="79"/>
      <c r="I32" s="38"/>
      <c r="K32" s="2" t="s">
        <v>49</v>
      </c>
      <c r="L32" s="7"/>
      <c r="M32" s="7"/>
      <c r="N32" s="7"/>
      <c r="O32" s="7"/>
      <c r="P32" s="7"/>
      <c r="Q32" s="11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</row>
    <row r="33" spans="1:46" s="2" customFormat="1" ht="15" customHeight="1">
      <c r="A33" s="34">
        <v>43098</v>
      </c>
      <c r="B33" s="35"/>
      <c r="C33" s="36"/>
      <c r="D33" s="55"/>
      <c r="E33" s="76"/>
      <c r="F33" s="55"/>
      <c r="G33" s="72"/>
      <c r="H33" s="79"/>
      <c r="I33" s="38"/>
      <c r="K33" s="7"/>
      <c r="L33" s="7"/>
      <c r="M33" s="7"/>
      <c r="N33" s="7"/>
      <c r="O33" s="7"/>
      <c r="P33" s="7"/>
      <c r="Q33" s="11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</row>
    <row r="34" spans="1:46" s="2" customFormat="1" ht="15" customHeight="1">
      <c r="A34" s="34">
        <v>43099</v>
      </c>
      <c r="B34" s="35"/>
      <c r="C34" s="36"/>
      <c r="D34" s="55"/>
      <c r="E34" s="76"/>
      <c r="F34" s="55"/>
      <c r="G34" s="72"/>
      <c r="H34" s="79"/>
      <c r="I34" s="38"/>
      <c r="K34" s="7"/>
      <c r="L34" s="7"/>
      <c r="M34" s="7"/>
      <c r="N34" s="7"/>
      <c r="O34" s="7"/>
      <c r="P34" s="7"/>
      <c r="Q34" s="11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</row>
    <row r="35" spans="1:17" s="7" customFormat="1" ht="15.75" customHeight="1">
      <c r="A35" s="34">
        <v>43100</v>
      </c>
      <c r="B35" s="35"/>
      <c r="C35" s="36"/>
      <c r="D35" s="55"/>
      <c r="E35" s="76"/>
      <c r="F35" s="55"/>
      <c r="G35" s="72"/>
      <c r="H35" s="79"/>
      <c r="I35" s="38"/>
      <c r="Q35" s="11"/>
    </row>
    <row r="36" spans="1:17" s="7" customFormat="1" ht="15.75" customHeight="1" thickBot="1">
      <c r="A36" s="56" t="s">
        <v>19</v>
      </c>
      <c r="B36" s="57"/>
      <c r="C36" s="58"/>
      <c r="D36" s="73"/>
      <c r="E36" s="77">
        <f>SUM(E5:E35)</f>
        <v>0</v>
      </c>
      <c r="F36" s="73"/>
      <c r="G36" s="46">
        <f>SUM(G5:G35)</f>
        <v>0</v>
      </c>
      <c r="H36" s="73"/>
      <c r="I36" s="46">
        <f>SUM(I5:I35)</f>
        <v>0</v>
      </c>
      <c r="Q36" s="11"/>
    </row>
    <row r="37" spans="4:11" s="7" customFormat="1" ht="15.75" customHeight="1">
      <c r="D37" s="59"/>
      <c r="E37" s="60"/>
      <c r="F37" s="59"/>
      <c r="G37" s="60"/>
      <c r="K37" s="61" t="s">
        <v>20</v>
      </c>
    </row>
    <row r="38" s="7" customFormat="1" ht="15.75" customHeight="1"/>
    <row r="39" s="7" customFormat="1" ht="15.75" customHeight="1"/>
    <row r="40" s="7" customFormat="1" ht="15.75" customHeight="1"/>
    <row r="41" s="7" customFormat="1" ht="15.75" customHeight="1"/>
    <row r="42" s="7" customFormat="1" ht="15.75" customHeight="1"/>
    <row r="43" s="7" customFormat="1" ht="15.75" customHeight="1"/>
    <row r="44" s="7" customFormat="1" ht="15.75" customHeight="1"/>
    <row r="45" s="7" customFormat="1" ht="15.75" customHeight="1"/>
    <row r="46" s="7" customFormat="1" ht="15.75" customHeight="1"/>
    <row r="47" s="7" customFormat="1" ht="15.75" customHeight="1"/>
    <row r="48" s="7" customFormat="1" ht="15.75" customHeight="1"/>
    <row r="49" s="7" customFormat="1" ht="15.75" customHeight="1"/>
    <row r="50" s="7" customFormat="1" ht="15.75" customHeight="1"/>
    <row r="51" s="7" customFormat="1" ht="15.75" customHeight="1"/>
    <row r="52" s="7" customFormat="1" ht="15.75" customHeight="1"/>
    <row r="53" s="7" customFormat="1" ht="15.75" customHeight="1"/>
    <row r="54" s="7" customFormat="1" ht="15.75" customHeight="1"/>
    <row r="55" s="7" customFormat="1" ht="15.75" customHeight="1"/>
    <row r="56" s="7" customFormat="1" ht="15.75" customHeight="1"/>
    <row r="57" s="7" customFormat="1" ht="15.75" customHeight="1"/>
    <row r="58" s="7" customFormat="1" ht="15.75" customHeight="1"/>
    <row r="59" s="7" customFormat="1" ht="15.75" customHeight="1"/>
    <row r="60" s="7" customFormat="1" ht="15.75" customHeight="1"/>
    <row r="61" s="7" customFormat="1" ht="15.75" customHeight="1"/>
    <row r="62" s="7" customFormat="1" ht="15.75" customHeight="1"/>
    <row r="63" s="7" customFormat="1" ht="15.75" customHeight="1"/>
    <row r="64" s="7" customFormat="1" ht="15.75" customHeight="1"/>
    <row r="65" s="7" customFormat="1" ht="15.75" customHeight="1"/>
    <row r="66" s="7" customFormat="1" ht="15.75" customHeight="1"/>
    <row r="67" s="7" customFormat="1" ht="15.75" customHeight="1"/>
    <row r="68" s="7" customFormat="1" ht="15.75" customHeight="1"/>
    <row r="69" s="7" customFormat="1" ht="15.75" customHeight="1"/>
    <row r="70" s="7" customFormat="1" ht="15.75" customHeight="1"/>
    <row r="71" s="7" customFormat="1" ht="15.75" customHeight="1"/>
    <row r="72" s="7" customFormat="1" ht="15.75" customHeight="1"/>
    <row r="73" s="7" customFormat="1" ht="15.75" customHeight="1"/>
    <row r="74" s="7" customFormat="1" ht="15.75" customHeight="1"/>
    <row r="75" s="7" customFormat="1" ht="15.75" customHeight="1"/>
    <row r="76" s="7" customFormat="1" ht="15.75" customHeight="1"/>
    <row r="77" s="7" customFormat="1" ht="15.75" customHeight="1"/>
    <row r="78" s="7" customFormat="1" ht="15.75" customHeight="1"/>
    <row r="79" s="7" customFormat="1" ht="15.75" customHeight="1"/>
    <row r="80" s="7" customFormat="1" ht="15.75" customHeight="1"/>
    <row r="81" s="7" customFormat="1" ht="15.75" customHeight="1"/>
    <row r="82" s="7" customFormat="1" ht="15.75" customHeight="1"/>
    <row r="83" s="7" customFormat="1" ht="15.75" customHeight="1"/>
    <row r="84" s="7" customFormat="1" ht="15.75" customHeight="1"/>
    <row r="85" s="7" customFormat="1" ht="15.75" customHeight="1"/>
    <row r="86" s="7" customFormat="1" ht="15.75" customHeight="1"/>
    <row r="87" s="7" customFormat="1" ht="15.75" customHeight="1"/>
    <row r="88" s="7" customFormat="1" ht="15.75" customHeight="1"/>
    <row r="89" s="7" customFormat="1" ht="15.75" customHeight="1"/>
    <row r="90" s="7" customFormat="1" ht="15.75" customHeight="1"/>
    <row r="91" s="7" customFormat="1" ht="15.75" customHeight="1"/>
    <row r="92" s="7" customFormat="1" ht="15.75" customHeight="1"/>
    <row r="93" s="7" customFormat="1" ht="15.75" customHeight="1"/>
    <row r="94" s="7" customFormat="1" ht="15.75" customHeight="1"/>
    <row r="95" s="7" customFormat="1" ht="15.75" customHeight="1"/>
    <row r="96" s="2" customFormat="1" ht="15.75" customHeight="1"/>
    <row r="97" s="2" customFormat="1" ht="15.75" customHeight="1"/>
    <row r="98" s="2" customFormat="1" ht="15.75" customHeight="1"/>
    <row r="99" s="2" customFormat="1" ht="15.75" customHeight="1"/>
    <row r="100" s="2" customFormat="1" ht="15.75" customHeight="1"/>
    <row r="101" s="2" customFormat="1" ht="15.75" customHeight="1"/>
    <row r="102" s="2" customFormat="1" ht="15.75" customHeight="1"/>
    <row r="103" s="2" customFormat="1" ht="15.75" customHeight="1"/>
    <row r="104" s="2" customFormat="1" ht="15.75" customHeight="1"/>
    <row r="105" s="2" customFormat="1" ht="15.75" customHeight="1"/>
    <row r="106" spans="1:47" ht="15.75" customHeight="1">
      <c r="A106" s="62"/>
      <c r="D106" s="62"/>
      <c r="E106" s="62"/>
      <c r="F106" s="62"/>
      <c r="G106" s="62"/>
      <c r="H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</row>
    <row r="107" spans="1:47" ht="15.75" customHeight="1">
      <c r="A107" s="62"/>
      <c r="D107" s="62"/>
      <c r="E107" s="62"/>
      <c r="F107" s="62"/>
      <c r="G107" s="62"/>
      <c r="H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</row>
    <row r="108" spans="1:47" ht="15.75" customHeight="1">
      <c r="A108" s="62"/>
      <c r="D108" s="62"/>
      <c r="E108" s="62"/>
      <c r="F108" s="62"/>
      <c r="G108" s="62"/>
      <c r="H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</row>
    <row r="109" spans="1:47" ht="15.75" customHeight="1">
      <c r="A109" s="62"/>
      <c r="D109" s="62"/>
      <c r="E109" s="62"/>
      <c r="F109" s="62"/>
      <c r="G109" s="62"/>
      <c r="H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</row>
    <row r="110" spans="1:47" ht="15.75" customHeight="1">
      <c r="A110" s="62"/>
      <c r="D110" s="62"/>
      <c r="E110" s="62"/>
      <c r="F110" s="62"/>
      <c r="G110" s="62"/>
      <c r="H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</row>
    <row r="111" spans="1:47" ht="15.75" customHeight="1">
      <c r="A111" s="62"/>
      <c r="D111" s="62"/>
      <c r="E111" s="62"/>
      <c r="F111" s="62"/>
      <c r="G111" s="62"/>
      <c r="H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</row>
    <row r="112" spans="1:47" ht="15.75" customHeight="1">
      <c r="A112" s="62"/>
      <c r="D112" s="62"/>
      <c r="E112" s="62"/>
      <c r="F112" s="62"/>
      <c r="G112" s="62"/>
      <c r="H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</row>
    <row r="113" spans="1:47" ht="15.75" customHeight="1">
      <c r="A113" s="62"/>
      <c r="D113" s="62"/>
      <c r="E113" s="62"/>
      <c r="F113" s="62"/>
      <c r="G113" s="62"/>
      <c r="H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</row>
    <row r="114" spans="1:47" ht="15.75" customHeight="1">
      <c r="A114" s="62"/>
      <c r="D114" s="62"/>
      <c r="E114" s="62"/>
      <c r="F114" s="62"/>
      <c r="G114" s="62"/>
      <c r="H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</row>
    <row r="115" spans="1:47" ht="15.75" customHeight="1">
      <c r="A115" s="62"/>
      <c r="D115" s="62"/>
      <c r="E115" s="62"/>
      <c r="F115" s="62"/>
      <c r="G115" s="62"/>
      <c r="H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</row>
    <row r="116" spans="1:47" ht="15.75" customHeight="1">
      <c r="A116" s="62"/>
      <c r="D116" s="62"/>
      <c r="E116" s="62"/>
      <c r="F116" s="62"/>
      <c r="G116" s="62"/>
      <c r="H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</row>
    <row r="117" spans="1:47" ht="15.75" customHeight="1">
      <c r="A117" s="62"/>
      <c r="D117" s="62"/>
      <c r="E117" s="62"/>
      <c r="F117" s="62"/>
      <c r="G117" s="62"/>
      <c r="H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</row>
    <row r="118" spans="1:47" ht="15.75" customHeight="1">
      <c r="A118" s="62"/>
      <c r="D118" s="62"/>
      <c r="E118" s="62"/>
      <c r="F118" s="62"/>
      <c r="G118" s="62"/>
      <c r="H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</row>
    <row r="119" spans="1:47" ht="15.75" customHeight="1">
      <c r="A119" s="62"/>
      <c r="D119" s="62"/>
      <c r="E119" s="62"/>
      <c r="F119" s="62"/>
      <c r="G119" s="62"/>
      <c r="H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</row>
    <row r="120" spans="1:47" ht="15.75" customHeight="1">
      <c r="A120" s="62"/>
      <c r="D120" s="62"/>
      <c r="E120" s="62"/>
      <c r="F120" s="62"/>
      <c r="G120" s="62"/>
      <c r="H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</row>
    <row r="121" spans="1:47" ht="15.75" customHeight="1">
      <c r="A121" s="62"/>
      <c r="D121" s="62"/>
      <c r="E121" s="62"/>
      <c r="F121" s="62"/>
      <c r="G121" s="62"/>
      <c r="H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</row>
    <row r="122" spans="1:47" ht="15.75" customHeight="1">
      <c r="A122" s="62"/>
      <c r="D122" s="62"/>
      <c r="E122" s="62"/>
      <c r="F122" s="62"/>
      <c r="G122" s="62"/>
      <c r="H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</row>
    <row r="123" spans="1:47" ht="15.75" customHeight="1">
      <c r="A123" s="62"/>
      <c r="D123" s="62"/>
      <c r="E123" s="62"/>
      <c r="F123" s="62"/>
      <c r="G123" s="62"/>
      <c r="H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</row>
    <row r="124" spans="1:47" ht="15.75" customHeight="1">
      <c r="A124" s="62"/>
      <c r="D124" s="62"/>
      <c r="E124" s="62"/>
      <c r="F124" s="62"/>
      <c r="G124" s="62"/>
      <c r="H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</row>
    <row r="125" spans="1:47" ht="15.75" customHeight="1">
      <c r="A125" s="62"/>
      <c r="D125" s="62"/>
      <c r="E125" s="62"/>
      <c r="F125" s="62"/>
      <c r="G125" s="62"/>
      <c r="H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</row>
    <row r="126" spans="1:47" ht="15.75" customHeight="1">
      <c r="A126" s="62"/>
      <c r="D126" s="62"/>
      <c r="E126" s="62"/>
      <c r="F126" s="62"/>
      <c r="G126" s="62"/>
      <c r="H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</row>
    <row r="127" spans="1:47" ht="15.75" customHeight="1">
      <c r="A127" s="62"/>
      <c r="D127" s="62"/>
      <c r="E127" s="62"/>
      <c r="F127" s="62"/>
      <c r="G127" s="62"/>
      <c r="H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</row>
    <row r="128" spans="1:47" ht="15.75" customHeight="1">
      <c r="A128" s="62"/>
      <c r="D128" s="62"/>
      <c r="E128" s="62"/>
      <c r="F128" s="62"/>
      <c r="G128" s="62"/>
      <c r="H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</row>
    <row r="129" spans="1:47" ht="15.75" customHeight="1">
      <c r="A129" s="62"/>
      <c r="D129" s="62"/>
      <c r="E129" s="62"/>
      <c r="F129" s="62"/>
      <c r="G129" s="62"/>
      <c r="H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62"/>
      <c r="AT129" s="62"/>
      <c r="AU129" s="62"/>
    </row>
    <row r="130" spans="1:47" ht="15.75" customHeight="1">
      <c r="A130" s="62"/>
      <c r="D130" s="62"/>
      <c r="E130" s="62"/>
      <c r="F130" s="62"/>
      <c r="G130" s="62"/>
      <c r="H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  <c r="AU130" s="62"/>
    </row>
    <row r="131" spans="1:47" ht="15.75" customHeight="1">
      <c r="A131" s="62"/>
      <c r="D131" s="62"/>
      <c r="E131" s="62"/>
      <c r="F131" s="62"/>
      <c r="G131" s="62"/>
      <c r="H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  <c r="AS131" s="62"/>
      <c r="AT131" s="62"/>
      <c r="AU131" s="62"/>
    </row>
    <row r="132" spans="1:47" ht="15.75" customHeight="1">
      <c r="A132" s="62"/>
      <c r="D132" s="62"/>
      <c r="E132" s="62"/>
      <c r="F132" s="62"/>
      <c r="G132" s="62"/>
      <c r="H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  <c r="AT132" s="62"/>
      <c r="AU132" s="62"/>
    </row>
    <row r="133" spans="1:47" ht="15.75" customHeight="1">
      <c r="A133" s="62"/>
      <c r="D133" s="62"/>
      <c r="E133" s="62"/>
      <c r="F133" s="62"/>
      <c r="G133" s="62"/>
      <c r="H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62"/>
      <c r="AT133" s="62"/>
      <c r="AU133" s="62"/>
    </row>
    <row r="134" spans="1:47" ht="15.75" customHeight="1">
      <c r="A134" s="62"/>
      <c r="D134" s="62"/>
      <c r="E134" s="62"/>
      <c r="F134" s="62"/>
      <c r="G134" s="62"/>
      <c r="H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</row>
    <row r="135" spans="1:47" ht="15.75" customHeight="1">
      <c r="A135" s="62"/>
      <c r="D135" s="62"/>
      <c r="E135" s="62"/>
      <c r="F135" s="62"/>
      <c r="G135" s="62"/>
      <c r="H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2"/>
      <c r="AQ135" s="62"/>
      <c r="AR135" s="62"/>
      <c r="AS135" s="62"/>
      <c r="AT135" s="62"/>
      <c r="AU135" s="62"/>
    </row>
    <row r="136" spans="1:47" ht="15.75" customHeight="1">
      <c r="A136" s="62"/>
      <c r="D136" s="62"/>
      <c r="E136" s="62"/>
      <c r="F136" s="62"/>
      <c r="G136" s="62"/>
      <c r="H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</row>
    <row r="137" spans="1:47" ht="15.75" customHeight="1">
      <c r="A137" s="62"/>
      <c r="D137" s="62"/>
      <c r="E137" s="62"/>
      <c r="F137" s="62"/>
      <c r="G137" s="62"/>
      <c r="H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</row>
    <row r="138" spans="1:47" ht="15.75" customHeight="1">
      <c r="A138" s="62"/>
      <c r="D138" s="62"/>
      <c r="E138" s="62"/>
      <c r="F138" s="62"/>
      <c r="G138" s="62"/>
      <c r="H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</row>
    <row r="139" spans="1:47" ht="15.75" customHeight="1">
      <c r="A139" s="62"/>
      <c r="D139" s="62"/>
      <c r="E139" s="62"/>
      <c r="F139" s="62"/>
      <c r="G139" s="62"/>
      <c r="H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  <c r="AS139" s="62"/>
      <c r="AT139" s="62"/>
      <c r="AU139" s="62"/>
    </row>
    <row r="140" spans="1:47" ht="15.75" customHeight="1">
      <c r="A140" s="62"/>
      <c r="D140" s="62"/>
      <c r="E140" s="62"/>
      <c r="F140" s="62"/>
      <c r="G140" s="62"/>
      <c r="H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62"/>
      <c r="AQ140" s="62"/>
      <c r="AR140" s="62"/>
      <c r="AS140" s="62"/>
      <c r="AT140" s="62"/>
      <c r="AU140" s="62"/>
    </row>
    <row r="141" spans="1:47" ht="15.75" customHeight="1">
      <c r="A141" s="62"/>
      <c r="D141" s="62"/>
      <c r="E141" s="62"/>
      <c r="F141" s="62"/>
      <c r="G141" s="62"/>
      <c r="H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</row>
    <row r="142" spans="1:47" ht="15.75" customHeight="1">
      <c r="A142" s="62"/>
      <c r="D142" s="62"/>
      <c r="E142" s="62"/>
      <c r="F142" s="62"/>
      <c r="G142" s="62"/>
      <c r="H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  <c r="AS142" s="62"/>
      <c r="AT142" s="62"/>
      <c r="AU142" s="62"/>
    </row>
    <row r="143" spans="1:47" ht="15.75" customHeight="1">
      <c r="A143" s="62"/>
      <c r="D143" s="62"/>
      <c r="E143" s="62"/>
      <c r="F143" s="62"/>
      <c r="G143" s="62"/>
      <c r="H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</row>
    <row r="144" spans="1:47" ht="15.75" customHeight="1">
      <c r="A144" s="62"/>
      <c r="D144" s="62"/>
      <c r="E144" s="62"/>
      <c r="F144" s="62"/>
      <c r="G144" s="62"/>
      <c r="H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62"/>
      <c r="AQ144" s="62"/>
      <c r="AR144" s="62"/>
      <c r="AS144" s="62"/>
      <c r="AT144" s="62"/>
      <c r="AU144" s="62"/>
    </row>
    <row r="145" spans="1:47" ht="15.75" customHeight="1">
      <c r="A145" s="62"/>
      <c r="D145" s="62"/>
      <c r="E145" s="62"/>
      <c r="F145" s="62"/>
      <c r="G145" s="62"/>
      <c r="H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62"/>
      <c r="AQ145" s="62"/>
      <c r="AR145" s="62"/>
      <c r="AS145" s="62"/>
      <c r="AT145" s="62"/>
      <c r="AU145" s="62"/>
    </row>
    <row r="146" spans="1:47" ht="15.75" customHeight="1">
      <c r="A146" s="62"/>
      <c r="D146" s="62"/>
      <c r="E146" s="62"/>
      <c r="F146" s="62"/>
      <c r="G146" s="62"/>
      <c r="H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  <c r="AM146" s="62"/>
      <c r="AN146" s="62"/>
      <c r="AO146" s="62"/>
      <c r="AP146" s="62"/>
      <c r="AQ146" s="62"/>
      <c r="AR146" s="62"/>
      <c r="AS146" s="62"/>
      <c r="AT146" s="62"/>
      <c r="AU146" s="62"/>
    </row>
    <row r="147" spans="1:47" ht="15.75" customHeight="1">
      <c r="A147" s="62"/>
      <c r="D147" s="62"/>
      <c r="E147" s="62"/>
      <c r="F147" s="62"/>
      <c r="G147" s="62"/>
      <c r="H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62"/>
      <c r="AQ147" s="62"/>
      <c r="AR147" s="62"/>
      <c r="AS147" s="62"/>
      <c r="AT147" s="62"/>
      <c r="AU147" s="62"/>
    </row>
    <row r="148" spans="1:47" ht="15.75" customHeight="1">
      <c r="A148" s="62"/>
      <c r="D148" s="62"/>
      <c r="E148" s="62"/>
      <c r="F148" s="62"/>
      <c r="G148" s="62"/>
      <c r="H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  <c r="AS148" s="62"/>
      <c r="AT148" s="62"/>
      <c r="AU148" s="62"/>
    </row>
    <row r="149" spans="1:47" ht="15.75" customHeight="1">
      <c r="A149" s="62"/>
      <c r="D149" s="62"/>
      <c r="E149" s="62"/>
      <c r="F149" s="62"/>
      <c r="G149" s="62"/>
      <c r="H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</row>
    <row r="150" spans="1:47" ht="15.75" customHeight="1">
      <c r="A150" s="62"/>
      <c r="D150" s="62"/>
      <c r="E150" s="62"/>
      <c r="F150" s="62"/>
      <c r="G150" s="62"/>
      <c r="H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</row>
    <row r="151" spans="1:47" ht="15.75" customHeight="1">
      <c r="A151" s="62"/>
      <c r="D151" s="62"/>
      <c r="E151" s="62"/>
      <c r="F151" s="62"/>
      <c r="G151" s="62"/>
      <c r="H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</row>
    <row r="152" spans="1:47" ht="15.75" customHeight="1">
      <c r="A152" s="62"/>
      <c r="D152" s="62"/>
      <c r="E152" s="62"/>
      <c r="F152" s="62"/>
      <c r="G152" s="62"/>
      <c r="H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</row>
    <row r="153" spans="1:47" ht="15.75" customHeight="1">
      <c r="A153" s="62"/>
      <c r="D153" s="62"/>
      <c r="E153" s="62"/>
      <c r="F153" s="62"/>
      <c r="G153" s="62"/>
      <c r="H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62"/>
      <c r="AQ153" s="62"/>
      <c r="AR153" s="62"/>
      <c r="AS153" s="62"/>
      <c r="AT153" s="62"/>
      <c r="AU153" s="62"/>
    </row>
    <row r="154" spans="1:47" ht="15.75" customHeight="1">
      <c r="A154" s="62"/>
      <c r="D154" s="62"/>
      <c r="E154" s="62"/>
      <c r="F154" s="62"/>
      <c r="G154" s="62"/>
      <c r="H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  <c r="AS154" s="62"/>
      <c r="AT154" s="62"/>
      <c r="AU154" s="62"/>
    </row>
    <row r="155" spans="1:47" ht="15.75" customHeight="1">
      <c r="A155" s="62"/>
      <c r="D155" s="62"/>
      <c r="E155" s="62"/>
      <c r="F155" s="62"/>
      <c r="G155" s="62"/>
      <c r="H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62"/>
      <c r="AQ155" s="62"/>
      <c r="AR155" s="62"/>
      <c r="AS155" s="62"/>
      <c r="AT155" s="62"/>
      <c r="AU155" s="62"/>
    </row>
    <row r="156" spans="1:47" ht="15.75" customHeight="1">
      <c r="A156" s="62"/>
      <c r="D156" s="62"/>
      <c r="E156" s="62"/>
      <c r="F156" s="62"/>
      <c r="G156" s="62"/>
      <c r="H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  <c r="AL156" s="62"/>
      <c r="AM156" s="62"/>
      <c r="AN156" s="62"/>
      <c r="AO156" s="62"/>
      <c r="AP156" s="62"/>
      <c r="AQ156" s="62"/>
      <c r="AR156" s="62"/>
      <c r="AS156" s="62"/>
      <c r="AT156" s="62"/>
      <c r="AU156" s="62"/>
    </row>
    <row r="157" spans="1:47" ht="15.75" customHeight="1">
      <c r="A157" s="62"/>
      <c r="D157" s="62"/>
      <c r="E157" s="62"/>
      <c r="F157" s="62"/>
      <c r="G157" s="62"/>
      <c r="H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62"/>
      <c r="AQ157" s="62"/>
      <c r="AR157" s="62"/>
      <c r="AS157" s="62"/>
      <c r="AT157" s="62"/>
      <c r="AU157" s="62"/>
    </row>
    <row r="158" spans="1:47" ht="15.75" customHeight="1">
      <c r="A158" s="62"/>
      <c r="D158" s="62"/>
      <c r="E158" s="62"/>
      <c r="F158" s="62"/>
      <c r="G158" s="62"/>
      <c r="H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2"/>
      <c r="AK158" s="62"/>
      <c r="AL158" s="62"/>
      <c r="AM158" s="62"/>
      <c r="AN158" s="62"/>
      <c r="AO158" s="62"/>
      <c r="AP158" s="62"/>
      <c r="AQ158" s="62"/>
      <c r="AR158" s="62"/>
      <c r="AS158" s="62"/>
      <c r="AT158" s="62"/>
      <c r="AU158" s="62"/>
    </row>
    <row r="159" spans="1:47" ht="15.75" customHeight="1">
      <c r="A159" s="62"/>
      <c r="D159" s="62"/>
      <c r="E159" s="62"/>
      <c r="F159" s="62"/>
      <c r="G159" s="62"/>
      <c r="H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62"/>
      <c r="AR159" s="62"/>
      <c r="AS159" s="62"/>
      <c r="AT159" s="62"/>
      <c r="AU159" s="62"/>
    </row>
    <row r="160" spans="1:47" ht="15.75" customHeight="1">
      <c r="A160" s="62"/>
      <c r="D160" s="62"/>
      <c r="E160" s="62"/>
      <c r="F160" s="62"/>
      <c r="G160" s="62"/>
      <c r="H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J160" s="62"/>
      <c r="AK160" s="62"/>
      <c r="AL160" s="62"/>
      <c r="AM160" s="62"/>
      <c r="AN160" s="62"/>
      <c r="AO160" s="62"/>
      <c r="AP160" s="62"/>
      <c r="AQ160" s="62"/>
      <c r="AR160" s="62"/>
      <c r="AS160" s="62"/>
      <c r="AT160" s="62"/>
      <c r="AU160" s="62"/>
    </row>
    <row r="161" spans="1:47" ht="15.75" customHeight="1">
      <c r="A161" s="62"/>
      <c r="D161" s="62"/>
      <c r="E161" s="62"/>
      <c r="F161" s="62"/>
      <c r="G161" s="62"/>
      <c r="H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  <c r="AS161" s="62"/>
      <c r="AT161" s="62"/>
      <c r="AU161" s="62"/>
    </row>
    <row r="162" spans="1:47" ht="15.75" customHeight="1">
      <c r="A162" s="62"/>
      <c r="D162" s="62"/>
      <c r="E162" s="62"/>
      <c r="F162" s="62"/>
      <c r="G162" s="62"/>
      <c r="H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  <c r="AO162" s="62"/>
      <c r="AP162" s="62"/>
      <c r="AQ162" s="62"/>
      <c r="AR162" s="62"/>
      <c r="AS162" s="62"/>
      <c r="AT162" s="62"/>
      <c r="AU162" s="62"/>
    </row>
    <row r="163" spans="1:47" ht="15.75" customHeight="1">
      <c r="A163" s="62"/>
      <c r="D163" s="62"/>
      <c r="E163" s="62"/>
      <c r="F163" s="62"/>
      <c r="G163" s="62"/>
      <c r="H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  <c r="AJ163" s="62"/>
      <c r="AK163" s="62"/>
      <c r="AL163" s="62"/>
      <c r="AM163" s="62"/>
      <c r="AN163" s="62"/>
      <c r="AO163" s="62"/>
      <c r="AP163" s="62"/>
      <c r="AQ163" s="62"/>
      <c r="AR163" s="62"/>
      <c r="AS163" s="62"/>
      <c r="AT163" s="62"/>
      <c r="AU163" s="62"/>
    </row>
    <row r="164" spans="1:47" ht="15.75" customHeight="1">
      <c r="A164" s="62"/>
      <c r="D164" s="62"/>
      <c r="E164" s="62"/>
      <c r="F164" s="62"/>
      <c r="G164" s="62"/>
      <c r="H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  <c r="AJ164" s="62"/>
      <c r="AK164" s="62"/>
      <c r="AL164" s="62"/>
      <c r="AM164" s="62"/>
      <c r="AN164" s="62"/>
      <c r="AO164" s="62"/>
      <c r="AP164" s="62"/>
      <c r="AQ164" s="62"/>
      <c r="AR164" s="62"/>
      <c r="AS164" s="62"/>
      <c r="AT164" s="62"/>
      <c r="AU164" s="62"/>
    </row>
    <row r="165" spans="1:47" ht="15.75" customHeight="1">
      <c r="A165" s="62"/>
      <c r="D165" s="62"/>
      <c r="E165" s="62"/>
      <c r="F165" s="62"/>
      <c r="G165" s="62"/>
      <c r="H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2"/>
      <c r="AP165" s="62"/>
      <c r="AQ165" s="62"/>
      <c r="AR165" s="62"/>
      <c r="AS165" s="62"/>
      <c r="AT165" s="62"/>
      <c r="AU165" s="62"/>
    </row>
    <row r="166" spans="1:47" ht="15.75" customHeight="1">
      <c r="A166" s="62"/>
      <c r="D166" s="62"/>
      <c r="E166" s="62"/>
      <c r="F166" s="62"/>
      <c r="G166" s="62"/>
      <c r="H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2"/>
      <c r="AK166" s="62"/>
      <c r="AL166" s="62"/>
      <c r="AM166" s="62"/>
      <c r="AN166" s="62"/>
      <c r="AO166" s="62"/>
      <c r="AP166" s="62"/>
      <c r="AQ166" s="62"/>
      <c r="AR166" s="62"/>
      <c r="AS166" s="62"/>
      <c r="AT166" s="62"/>
      <c r="AU166" s="62"/>
    </row>
    <row r="167" spans="1:47" ht="15.75" customHeight="1">
      <c r="A167" s="62"/>
      <c r="D167" s="62"/>
      <c r="E167" s="62"/>
      <c r="F167" s="62"/>
      <c r="G167" s="62"/>
      <c r="H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62"/>
      <c r="AK167" s="62"/>
      <c r="AL167" s="62"/>
      <c r="AM167" s="62"/>
      <c r="AN167" s="62"/>
      <c r="AO167" s="62"/>
      <c r="AP167" s="62"/>
      <c r="AQ167" s="62"/>
      <c r="AR167" s="62"/>
      <c r="AS167" s="62"/>
      <c r="AT167" s="62"/>
      <c r="AU167" s="62"/>
    </row>
    <row r="168" spans="1:47" ht="15.75" customHeight="1">
      <c r="A168" s="62"/>
      <c r="D168" s="62"/>
      <c r="E168" s="62"/>
      <c r="F168" s="62"/>
      <c r="G168" s="62"/>
      <c r="H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2"/>
      <c r="AP168" s="62"/>
      <c r="AQ168" s="62"/>
      <c r="AR168" s="62"/>
      <c r="AS168" s="62"/>
      <c r="AT168" s="62"/>
      <c r="AU168" s="62"/>
    </row>
    <row r="169" spans="1:47" ht="15.75" customHeight="1">
      <c r="A169" s="62"/>
      <c r="D169" s="62"/>
      <c r="E169" s="62"/>
      <c r="F169" s="62"/>
      <c r="G169" s="62"/>
      <c r="H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  <c r="AJ169" s="62"/>
      <c r="AK169" s="62"/>
      <c r="AL169" s="62"/>
      <c r="AM169" s="62"/>
      <c r="AN169" s="62"/>
      <c r="AO169" s="62"/>
      <c r="AP169" s="62"/>
      <c r="AQ169" s="62"/>
      <c r="AR169" s="62"/>
      <c r="AS169" s="62"/>
      <c r="AT169" s="62"/>
      <c r="AU169" s="62"/>
    </row>
    <row r="170" spans="1:47" ht="15.75" customHeight="1">
      <c r="A170" s="62"/>
      <c r="D170" s="62"/>
      <c r="E170" s="62"/>
      <c r="F170" s="62"/>
      <c r="G170" s="62"/>
      <c r="H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  <c r="AJ170" s="62"/>
      <c r="AK170" s="62"/>
      <c r="AL170" s="62"/>
      <c r="AM170" s="62"/>
      <c r="AN170" s="62"/>
      <c r="AO170" s="62"/>
      <c r="AP170" s="62"/>
      <c r="AQ170" s="62"/>
      <c r="AR170" s="62"/>
      <c r="AS170" s="62"/>
      <c r="AT170" s="62"/>
      <c r="AU170" s="62"/>
    </row>
    <row r="171" spans="1:47" ht="15.75" customHeight="1">
      <c r="A171" s="62"/>
      <c r="D171" s="62"/>
      <c r="E171" s="62"/>
      <c r="F171" s="62"/>
      <c r="G171" s="62"/>
      <c r="H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  <c r="AJ171" s="62"/>
      <c r="AK171" s="62"/>
      <c r="AL171" s="62"/>
      <c r="AM171" s="62"/>
      <c r="AN171" s="62"/>
      <c r="AO171" s="62"/>
      <c r="AP171" s="62"/>
      <c r="AQ171" s="62"/>
      <c r="AR171" s="62"/>
      <c r="AS171" s="62"/>
      <c r="AT171" s="62"/>
      <c r="AU171" s="62"/>
    </row>
    <row r="172" spans="1:47" ht="15.75" customHeight="1">
      <c r="A172" s="62"/>
      <c r="D172" s="62"/>
      <c r="E172" s="62"/>
      <c r="F172" s="62"/>
      <c r="G172" s="62"/>
      <c r="H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  <c r="AJ172" s="62"/>
      <c r="AK172" s="62"/>
      <c r="AL172" s="62"/>
      <c r="AM172" s="62"/>
      <c r="AN172" s="62"/>
      <c r="AO172" s="62"/>
      <c r="AP172" s="62"/>
      <c r="AQ172" s="62"/>
      <c r="AR172" s="62"/>
      <c r="AS172" s="62"/>
      <c r="AT172" s="62"/>
      <c r="AU172" s="62"/>
    </row>
    <row r="173" spans="1:47" ht="15.75" customHeight="1">
      <c r="A173" s="62"/>
      <c r="D173" s="62"/>
      <c r="E173" s="62"/>
      <c r="F173" s="62"/>
      <c r="G173" s="62"/>
      <c r="H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2"/>
      <c r="AK173" s="62"/>
      <c r="AL173" s="62"/>
      <c r="AM173" s="62"/>
      <c r="AN173" s="62"/>
      <c r="AO173" s="62"/>
      <c r="AP173" s="62"/>
      <c r="AQ173" s="62"/>
      <c r="AR173" s="62"/>
      <c r="AS173" s="62"/>
      <c r="AT173" s="62"/>
      <c r="AU173" s="62"/>
    </row>
    <row r="174" spans="1:47" ht="15.75" customHeight="1">
      <c r="A174" s="62"/>
      <c r="D174" s="62"/>
      <c r="E174" s="62"/>
      <c r="F174" s="62"/>
      <c r="G174" s="62"/>
      <c r="H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  <c r="AJ174" s="62"/>
      <c r="AK174" s="62"/>
      <c r="AL174" s="62"/>
      <c r="AM174" s="62"/>
      <c r="AN174" s="62"/>
      <c r="AO174" s="62"/>
      <c r="AP174" s="62"/>
      <c r="AQ174" s="62"/>
      <c r="AR174" s="62"/>
      <c r="AS174" s="62"/>
      <c r="AT174" s="62"/>
      <c r="AU174" s="62"/>
    </row>
    <row r="175" spans="1:47" ht="15.75" customHeight="1">
      <c r="A175" s="62"/>
      <c r="D175" s="62"/>
      <c r="E175" s="62"/>
      <c r="F175" s="62"/>
      <c r="G175" s="62"/>
      <c r="H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62"/>
      <c r="AT175" s="62"/>
      <c r="AU175" s="62"/>
    </row>
    <row r="176" spans="1:47" ht="15.75" customHeight="1">
      <c r="A176" s="62"/>
      <c r="D176" s="62"/>
      <c r="E176" s="62"/>
      <c r="F176" s="62"/>
      <c r="G176" s="62"/>
      <c r="H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  <c r="AJ176" s="62"/>
      <c r="AK176" s="62"/>
      <c r="AL176" s="62"/>
      <c r="AM176" s="62"/>
      <c r="AN176" s="62"/>
      <c r="AO176" s="62"/>
      <c r="AP176" s="62"/>
      <c r="AQ176" s="62"/>
      <c r="AR176" s="62"/>
      <c r="AS176" s="62"/>
      <c r="AT176" s="62"/>
      <c r="AU176" s="62"/>
    </row>
    <row r="177" spans="1:47" ht="15.75" customHeight="1">
      <c r="A177" s="62"/>
      <c r="D177" s="62"/>
      <c r="E177" s="62"/>
      <c r="F177" s="62"/>
      <c r="G177" s="62"/>
      <c r="H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  <c r="AJ177" s="62"/>
      <c r="AK177" s="62"/>
      <c r="AL177" s="62"/>
      <c r="AM177" s="62"/>
      <c r="AN177" s="62"/>
      <c r="AO177" s="62"/>
      <c r="AP177" s="62"/>
      <c r="AQ177" s="62"/>
      <c r="AR177" s="62"/>
      <c r="AS177" s="62"/>
      <c r="AT177" s="62"/>
      <c r="AU177" s="62"/>
    </row>
    <row r="178" spans="1:47" ht="15.75" customHeight="1">
      <c r="A178" s="62"/>
      <c r="D178" s="62"/>
      <c r="E178" s="62"/>
      <c r="F178" s="62"/>
      <c r="G178" s="62"/>
      <c r="H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  <c r="AH178" s="62"/>
      <c r="AI178" s="62"/>
      <c r="AJ178" s="62"/>
      <c r="AK178" s="62"/>
      <c r="AL178" s="62"/>
      <c r="AM178" s="62"/>
      <c r="AN178" s="62"/>
      <c r="AO178" s="62"/>
      <c r="AP178" s="62"/>
      <c r="AQ178" s="62"/>
      <c r="AR178" s="62"/>
      <c r="AS178" s="62"/>
      <c r="AT178" s="62"/>
      <c r="AU178" s="62"/>
    </row>
    <row r="179" spans="1:47" ht="15.75" customHeight="1">
      <c r="A179" s="62"/>
      <c r="D179" s="62"/>
      <c r="E179" s="62"/>
      <c r="F179" s="62"/>
      <c r="G179" s="62"/>
      <c r="H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  <c r="AJ179" s="62"/>
      <c r="AK179" s="62"/>
      <c r="AL179" s="62"/>
      <c r="AM179" s="62"/>
      <c r="AN179" s="62"/>
      <c r="AO179" s="62"/>
      <c r="AP179" s="62"/>
      <c r="AQ179" s="62"/>
      <c r="AR179" s="62"/>
      <c r="AS179" s="62"/>
      <c r="AT179" s="62"/>
      <c r="AU179" s="62"/>
    </row>
    <row r="180" spans="1:47" ht="15.75" customHeight="1">
      <c r="A180" s="62"/>
      <c r="D180" s="62"/>
      <c r="E180" s="62"/>
      <c r="F180" s="62"/>
      <c r="G180" s="62"/>
      <c r="H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2"/>
      <c r="AL180" s="62"/>
      <c r="AM180" s="62"/>
      <c r="AN180" s="62"/>
      <c r="AO180" s="62"/>
      <c r="AP180" s="62"/>
      <c r="AQ180" s="62"/>
      <c r="AR180" s="62"/>
      <c r="AS180" s="62"/>
      <c r="AT180" s="62"/>
      <c r="AU180" s="62"/>
    </row>
    <row r="181" spans="1:47" ht="15.75" customHeight="1">
      <c r="A181" s="62"/>
      <c r="D181" s="62"/>
      <c r="E181" s="62"/>
      <c r="F181" s="62"/>
      <c r="G181" s="62"/>
      <c r="H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  <c r="AJ181" s="62"/>
      <c r="AK181" s="62"/>
      <c r="AL181" s="62"/>
      <c r="AM181" s="62"/>
      <c r="AN181" s="62"/>
      <c r="AO181" s="62"/>
      <c r="AP181" s="62"/>
      <c r="AQ181" s="62"/>
      <c r="AR181" s="62"/>
      <c r="AS181" s="62"/>
      <c r="AT181" s="62"/>
      <c r="AU181" s="62"/>
    </row>
    <row r="182" spans="1:47" ht="15.75" customHeight="1">
      <c r="A182" s="62"/>
      <c r="D182" s="62"/>
      <c r="E182" s="62"/>
      <c r="F182" s="62"/>
      <c r="G182" s="62"/>
      <c r="H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  <c r="AJ182" s="62"/>
      <c r="AK182" s="62"/>
      <c r="AL182" s="62"/>
      <c r="AM182" s="62"/>
      <c r="AN182" s="62"/>
      <c r="AO182" s="62"/>
      <c r="AP182" s="62"/>
      <c r="AQ182" s="62"/>
      <c r="AR182" s="62"/>
      <c r="AS182" s="62"/>
      <c r="AT182" s="62"/>
      <c r="AU182" s="62"/>
    </row>
    <row r="183" spans="1:47" ht="15.75" customHeight="1">
      <c r="A183" s="62"/>
      <c r="D183" s="62"/>
      <c r="E183" s="62"/>
      <c r="F183" s="62"/>
      <c r="G183" s="62"/>
      <c r="H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  <c r="AJ183" s="62"/>
      <c r="AK183" s="62"/>
      <c r="AL183" s="62"/>
      <c r="AM183" s="62"/>
      <c r="AN183" s="62"/>
      <c r="AO183" s="62"/>
      <c r="AP183" s="62"/>
      <c r="AQ183" s="62"/>
      <c r="AR183" s="62"/>
      <c r="AS183" s="62"/>
      <c r="AT183" s="62"/>
      <c r="AU183" s="62"/>
    </row>
    <row r="184" spans="1:47" ht="15.75" customHeight="1">
      <c r="A184" s="62"/>
      <c r="D184" s="62"/>
      <c r="E184" s="62"/>
      <c r="F184" s="62"/>
      <c r="G184" s="62"/>
      <c r="H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  <c r="AJ184" s="62"/>
      <c r="AK184" s="62"/>
      <c r="AL184" s="62"/>
      <c r="AM184" s="62"/>
      <c r="AN184" s="62"/>
      <c r="AO184" s="62"/>
      <c r="AP184" s="62"/>
      <c r="AQ184" s="62"/>
      <c r="AR184" s="62"/>
      <c r="AS184" s="62"/>
      <c r="AT184" s="62"/>
      <c r="AU184" s="62"/>
    </row>
    <row r="185" spans="1:47" ht="15.75" customHeight="1">
      <c r="A185" s="62"/>
      <c r="D185" s="62"/>
      <c r="E185" s="62"/>
      <c r="F185" s="62"/>
      <c r="G185" s="62"/>
      <c r="H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  <c r="AJ185" s="62"/>
      <c r="AK185" s="62"/>
      <c r="AL185" s="62"/>
      <c r="AM185" s="62"/>
      <c r="AN185" s="62"/>
      <c r="AO185" s="62"/>
      <c r="AP185" s="62"/>
      <c r="AQ185" s="62"/>
      <c r="AR185" s="62"/>
      <c r="AS185" s="62"/>
      <c r="AT185" s="62"/>
      <c r="AU185" s="62"/>
    </row>
    <row r="186" spans="1:47" ht="15.75" customHeight="1">
      <c r="A186" s="62"/>
      <c r="D186" s="62"/>
      <c r="E186" s="62"/>
      <c r="F186" s="62"/>
      <c r="G186" s="62"/>
      <c r="H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62"/>
      <c r="AJ186" s="62"/>
      <c r="AK186" s="62"/>
      <c r="AL186" s="62"/>
      <c r="AM186" s="62"/>
      <c r="AN186" s="62"/>
      <c r="AO186" s="62"/>
      <c r="AP186" s="62"/>
      <c r="AQ186" s="62"/>
      <c r="AR186" s="62"/>
      <c r="AS186" s="62"/>
      <c r="AT186" s="62"/>
      <c r="AU186" s="62"/>
    </row>
    <row r="187" spans="1:47" ht="15.75" customHeight="1">
      <c r="A187" s="62"/>
      <c r="D187" s="62"/>
      <c r="E187" s="62"/>
      <c r="F187" s="62"/>
      <c r="G187" s="62"/>
      <c r="H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  <c r="AJ187" s="62"/>
      <c r="AK187" s="62"/>
      <c r="AL187" s="62"/>
      <c r="AM187" s="62"/>
      <c r="AN187" s="62"/>
      <c r="AO187" s="62"/>
      <c r="AP187" s="62"/>
      <c r="AQ187" s="62"/>
      <c r="AR187" s="62"/>
      <c r="AS187" s="62"/>
      <c r="AT187" s="62"/>
      <c r="AU187" s="62"/>
    </row>
    <row r="188" spans="1:47" ht="15.75" customHeight="1">
      <c r="A188" s="62"/>
      <c r="D188" s="62"/>
      <c r="E188" s="62"/>
      <c r="F188" s="62"/>
      <c r="G188" s="62"/>
      <c r="H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  <c r="AJ188" s="62"/>
      <c r="AK188" s="62"/>
      <c r="AL188" s="62"/>
      <c r="AM188" s="62"/>
      <c r="AN188" s="62"/>
      <c r="AO188" s="62"/>
      <c r="AP188" s="62"/>
      <c r="AQ188" s="62"/>
      <c r="AR188" s="62"/>
      <c r="AS188" s="62"/>
      <c r="AT188" s="62"/>
      <c r="AU188" s="62"/>
    </row>
    <row r="189" spans="1:47" ht="15.75" customHeight="1">
      <c r="A189" s="62"/>
      <c r="D189" s="62"/>
      <c r="E189" s="62"/>
      <c r="F189" s="62"/>
      <c r="G189" s="62"/>
      <c r="H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2"/>
      <c r="AK189" s="62"/>
      <c r="AL189" s="62"/>
      <c r="AM189" s="62"/>
      <c r="AN189" s="62"/>
      <c r="AO189" s="62"/>
      <c r="AP189" s="62"/>
      <c r="AQ189" s="62"/>
      <c r="AR189" s="62"/>
      <c r="AS189" s="62"/>
      <c r="AT189" s="62"/>
      <c r="AU189" s="62"/>
    </row>
    <row r="190" spans="1:47" ht="15.75" customHeight="1">
      <c r="A190" s="62"/>
      <c r="D190" s="62"/>
      <c r="E190" s="62"/>
      <c r="F190" s="62"/>
      <c r="G190" s="62"/>
      <c r="H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  <c r="AJ190" s="62"/>
      <c r="AK190" s="62"/>
      <c r="AL190" s="62"/>
      <c r="AM190" s="62"/>
      <c r="AN190" s="62"/>
      <c r="AO190" s="62"/>
      <c r="AP190" s="62"/>
      <c r="AQ190" s="62"/>
      <c r="AR190" s="62"/>
      <c r="AS190" s="62"/>
      <c r="AT190" s="62"/>
      <c r="AU190" s="62"/>
    </row>
    <row r="191" spans="1:47" ht="15.75" customHeight="1">
      <c r="A191" s="62"/>
      <c r="D191" s="62"/>
      <c r="E191" s="62"/>
      <c r="F191" s="62"/>
      <c r="G191" s="62"/>
      <c r="H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  <c r="AJ191" s="62"/>
      <c r="AK191" s="62"/>
      <c r="AL191" s="62"/>
      <c r="AM191" s="62"/>
      <c r="AN191" s="62"/>
      <c r="AO191" s="62"/>
      <c r="AP191" s="62"/>
      <c r="AQ191" s="62"/>
      <c r="AR191" s="62"/>
      <c r="AS191" s="62"/>
      <c r="AT191" s="62"/>
      <c r="AU191" s="62"/>
    </row>
    <row r="192" spans="1:47" ht="15.75" customHeight="1">
      <c r="A192" s="62"/>
      <c r="D192" s="62"/>
      <c r="E192" s="62"/>
      <c r="F192" s="62"/>
      <c r="G192" s="62"/>
      <c r="H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  <c r="AJ192" s="62"/>
      <c r="AK192" s="62"/>
      <c r="AL192" s="62"/>
      <c r="AM192" s="62"/>
      <c r="AN192" s="62"/>
      <c r="AO192" s="62"/>
      <c r="AP192" s="62"/>
      <c r="AQ192" s="62"/>
      <c r="AR192" s="62"/>
      <c r="AS192" s="62"/>
      <c r="AT192" s="62"/>
      <c r="AU192" s="62"/>
    </row>
    <row r="193" spans="1:47" ht="15.75" customHeight="1">
      <c r="A193" s="62"/>
      <c r="D193" s="62"/>
      <c r="E193" s="62"/>
      <c r="F193" s="62"/>
      <c r="G193" s="62"/>
      <c r="H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  <c r="AJ193" s="62"/>
      <c r="AK193" s="62"/>
      <c r="AL193" s="62"/>
      <c r="AM193" s="62"/>
      <c r="AN193" s="62"/>
      <c r="AO193" s="62"/>
      <c r="AP193" s="62"/>
      <c r="AQ193" s="62"/>
      <c r="AR193" s="62"/>
      <c r="AS193" s="62"/>
      <c r="AT193" s="62"/>
      <c r="AU193" s="62"/>
    </row>
    <row r="194" spans="1:47" ht="15.75" customHeight="1">
      <c r="A194" s="62"/>
      <c r="D194" s="62"/>
      <c r="E194" s="62"/>
      <c r="F194" s="62"/>
      <c r="G194" s="62"/>
      <c r="H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  <c r="AJ194" s="62"/>
      <c r="AK194" s="62"/>
      <c r="AL194" s="62"/>
      <c r="AM194" s="62"/>
      <c r="AN194" s="62"/>
      <c r="AO194" s="62"/>
      <c r="AP194" s="62"/>
      <c r="AQ194" s="62"/>
      <c r="AR194" s="62"/>
      <c r="AS194" s="62"/>
      <c r="AT194" s="62"/>
      <c r="AU194" s="62"/>
    </row>
    <row r="195" spans="1:47" ht="15.75" customHeight="1">
      <c r="A195" s="62"/>
      <c r="D195" s="62"/>
      <c r="E195" s="62"/>
      <c r="F195" s="62"/>
      <c r="G195" s="62"/>
      <c r="H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  <c r="AJ195" s="62"/>
      <c r="AK195" s="62"/>
      <c r="AL195" s="62"/>
      <c r="AM195" s="62"/>
      <c r="AN195" s="62"/>
      <c r="AO195" s="62"/>
      <c r="AP195" s="62"/>
      <c r="AQ195" s="62"/>
      <c r="AR195" s="62"/>
      <c r="AS195" s="62"/>
      <c r="AT195" s="62"/>
      <c r="AU195" s="62"/>
    </row>
    <row r="196" spans="1:47" ht="15.75" customHeight="1">
      <c r="A196" s="62"/>
      <c r="D196" s="62"/>
      <c r="E196" s="62"/>
      <c r="F196" s="62"/>
      <c r="G196" s="62"/>
      <c r="H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  <c r="AJ196" s="62"/>
      <c r="AK196" s="62"/>
      <c r="AL196" s="62"/>
      <c r="AM196" s="62"/>
      <c r="AN196" s="62"/>
      <c r="AO196" s="62"/>
      <c r="AP196" s="62"/>
      <c r="AQ196" s="62"/>
      <c r="AR196" s="62"/>
      <c r="AS196" s="62"/>
      <c r="AT196" s="62"/>
      <c r="AU196" s="62"/>
    </row>
    <row r="197" spans="1:47" ht="15.75" customHeight="1">
      <c r="A197" s="62"/>
      <c r="D197" s="62"/>
      <c r="E197" s="62"/>
      <c r="F197" s="62"/>
      <c r="G197" s="62"/>
      <c r="H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62"/>
      <c r="AJ197" s="62"/>
      <c r="AK197" s="62"/>
      <c r="AL197" s="62"/>
      <c r="AM197" s="62"/>
      <c r="AN197" s="62"/>
      <c r="AO197" s="62"/>
      <c r="AP197" s="62"/>
      <c r="AQ197" s="62"/>
      <c r="AR197" s="62"/>
      <c r="AS197" s="62"/>
      <c r="AT197" s="62"/>
      <c r="AU197" s="62"/>
    </row>
  </sheetData>
  <sheetProtection/>
  <printOptions/>
  <pageMargins left="0.2" right="0.22" top="0.32" bottom="0.18" header="0.17" footer="0.1574803149606299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97"/>
  <sheetViews>
    <sheetView zoomScale="85" zoomScaleNormal="85" zoomScalePageLayoutView="0" workbookViewId="0" topLeftCell="A1">
      <selection activeCell="A2" sqref="A2"/>
    </sheetView>
  </sheetViews>
  <sheetFormatPr defaultColWidth="8.8515625" defaultRowHeight="15.75" customHeight="1"/>
  <cols>
    <col min="1" max="1" width="16.57421875" style="66" customWidth="1"/>
    <col min="2" max="2" width="7.140625" style="62" bestFit="1" customWidth="1"/>
    <col min="3" max="3" width="29.28125" style="62" customWidth="1"/>
    <col min="4" max="4" width="7.7109375" style="67" customWidth="1"/>
    <col min="5" max="5" width="7.57421875" style="63" customWidth="1"/>
    <col min="6" max="6" width="7.7109375" style="67" customWidth="1"/>
    <col min="7" max="7" width="7.140625" style="63" customWidth="1"/>
    <col min="8" max="8" width="6.8515625" style="68" bestFit="1" customWidth="1"/>
    <col min="9" max="9" width="7.140625" style="62" bestFit="1" customWidth="1"/>
    <col min="10" max="10" width="1.8515625" style="62" customWidth="1"/>
    <col min="11" max="11" width="34.00390625" style="62" customWidth="1"/>
    <col min="12" max="12" width="11.140625" style="64" customWidth="1"/>
    <col min="13" max="17" width="8.8515625" style="65" customWidth="1"/>
    <col min="18" max="18" width="6.8515625" style="69" customWidth="1"/>
    <col min="19" max="19" width="23.57421875" style="65" customWidth="1"/>
    <col min="20" max="20" width="26.421875" style="65" customWidth="1"/>
    <col min="21" max="21" width="14.00390625" style="65" customWidth="1"/>
    <col min="22" max="47" width="8.8515625" style="65" customWidth="1"/>
    <col min="48" max="16384" width="8.8515625" style="62" customWidth="1"/>
  </cols>
  <sheetData>
    <row r="1" spans="1:47" s="2" customFormat="1" ht="18.75" customHeight="1" thickBot="1">
      <c r="A1" s="1" t="s">
        <v>32</v>
      </c>
      <c r="D1" s="3" t="s">
        <v>60</v>
      </c>
      <c r="E1" s="3"/>
      <c r="F1" s="3"/>
      <c r="G1" s="3">
        <v>2017</v>
      </c>
      <c r="K1" s="2" t="s">
        <v>45</v>
      </c>
      <c r="L1" s="5"/>
      <c r="M1" s="6"/>
      <c r="N1" s="7"/>
      <c r="O1" s="8"/>
      <c r="P1" s="9"/>
      <c r="Q1" s="10"/>
      <c r="R1" s="11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</row>
    <row r="2" spans="1:47" s="2" customFormat="1" ht="18.75" customHeight="1" thickBot="1">
      <c r="A2" s="107" t="s">
        <v>0</v>
      </c>
      <c r="B2" s="13"/>
      <c r="C2" s="14"/>
      <c r="D2" s="81" t="s">
        <v>1</v>
      </c>
      <c r="E2" s="82"/>
      <c r="F2" s="82"/>
      <c r="G2" s="84"/>
      <c r="H2" s="15"/>
      <c r="I2" s="16"/>
      <c r="K2" s="2" t="s">
        <v>46</v>
      </c>
      <c r="M2" s="7"/>
      <c r="N2" s="7"/>
      <c r="O2" s="7"/>
      <c r="P2" s="7"/>
      <c r="Q2" s="7"/>
      <c r="R2" s="11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47" s="2" customFormat="1" ht="15.75" thickBot="1">
      <c r="A3" s="17" t="s">
        <v>61</v>
      </c>
      <c r="B3" s="18" t="s">
        <v>2</v>
      </c>
      <c r="C3" s="18"/>
      <c r="D3" s="19" t="s">
        <v>3</v>
      </c>
      <c r="E3" s="20"/>
      <c r="F3" s="21"/>
      <c r="G3" s="20"/>
      <c r="H3" s="22"/>
      <c r="I3" s="23"/>
      <c r="K3" s="24" t="s">
        <v>4</v>
      </c>
      <c r="L3" s="25" t="s">
        <v>5</v>
      </c>
      <c r="M3" s="7"/>
      <c r="N3" s="7"/>
      <c r="O3" s="7"/>
      <c r="P3" s="7"/>
      <c r="Q3" s="7"/>
      <c r="R3" s="11"/>
      <c r="S3" s="7"/>
      <c r="T3" s="7"/>
      <c r="U3" s="2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47" s="2" customFormat="1" ht="15">
      <c r="A4" s="27" t="s">
        <v>6</v>
      </c>
      <c r="B4" s="28" t="s">
        <v>7</v>
      </c>
      <c r="C4" s="29" t="s">
        <v>8</v>
      </c>
      <c r="D4" s="30" t="s">
        <v>9</v>
      </c>
      <c r="E4" s="74" t="s">
        <v>10</v>
      </c>
      <c r="F4" s="30" t="s">
        <v>11</v>
      </c>
      <c r="G4" s="70" t="s">
        <v>10</v>
      </c>
      <c r="H4" s="78" t="s">
        <v>9</v>
      </c>
      <c r="I4" s="31" t="s">
        <v>10</v>
      </c>
      <c r="K4" s="32" t="s">
        <v>21</v>
      </c>
      <c r="L4" s="33">
        <f>COUNTIF($B$5:$B$35,"Ek")+Januar!L4</f>
        <v>0</v>
      </c>
      <c r="M4" s="7"/>
      <c r="N4" s="7"/>
      <c r="O4" s="7"/>
      <c r="P4" s="7"/>
      <c r="Q4" s="7"/>
      <c r="R4" s="11"/>
      <c r="S4" s="7"/>
      <c r="T4" s="7"/>
      <c r="U4" s="26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</row>
    <row r="5" spans="1:47" s="2" customFormat="1" ht="15">
      <c r="A5" s="34">
        <v>42767</v>
      </c>
      <c r="B5" s="35"/>
      <c r="C5" s="36"/>
      <c r="D5" s="37"/>
      <c r="E5" s="75"/>
      <c r="F5" s="37"/>
      <c r="G5" s="71"/>
      <c r="H5" s="79"/>
      <c r="I5" s="38"/>
      <c r="K5" s="32" t="s">
        <v>22</v>
      </c>
      <c r="L5" s="33">
        <f>COUNTIF($B$5:$B$35,"Fm")+Januar!L5</f>
        <v>0</v>
      </c>
      <c r="M5" s="7"/>
      <c r="N5" s="7"/>
      <c r="O5" s="7"/>
      <c r="P5" s="7"/>
      <c r="Q5" s="7"/>
      <c r="R5" s="11"/>
      <c r="S5" s="7"/>
      <c r="T5" s="7"/>
      <c r="U5" s="2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</row>
    <row r="6" spans="1:47" s="2" customFormat="1" ht="15">
      <c r="A6" s="34">
        <v>42768</v>
      </c>
      <c r="B6" s="35"/>
      <c r="C6" s="36"/>
      <c r="D6" s="37"/>
      <c r="E6" s="75"/>
      <c r="F6" s="37"/>
      <c r="G6" s="71"/>
      <c r="H6" s="79"/>
      <c r="I6" s="38"/>
      <c r="K6" s="32" t="s">
        <v>23</v>
      </c>
      <c r="L6" s="33">
        <f>COUNTIF($B$5:$B$35,"Fs")+Januar!L6</f>
        <v>0</v>
      </c>
      <c r="M6" s="7"/>
      <c r="N6" s="7"/>
      <c r="O6" s="7"/>
      <c r="P6" s="7"/>
      <c r="Q6" s="7"/>
      <c r="R6" s="11"/>
      <c r="S6" s="7"/>
      <c r="T6" s="7"/>
      <c r="U6" s="26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s="39" customFormat="1" ht="14.25" customHeight="1">
      <c r="A7" s="34">
        <v>42769</v>
      </c>
      <c r="B7" s="35"/>
      <c r="C7" s="36"/>
      <c r="D7" s="37"/>
      <c r="E7" s="75"/>
      <c r="F7" s="37"/>
      <c r="G7" s="71"/>
      <c r="H7" s="79"/>
      <c r="I7" s="38"/>
      <c r="K7" s="32" t="s">
        <v>24</v>
      </c>
      <c r="L7" s="33">
        <f>COUNTIF($B$5:$B$35,"Fu")+Januar!L7</f>
        <v>0</v>
      </c>
      <c r="M7" s="7"/>
      <c r="N7" s="40"/>
      <c r="O7" s="40"/>
      <c r="P7" s="40"/>
      <c r="Q7" s="40"/>
      <c r="R7" s="41"/>
      <c r="S7" s="40"/>
      <c r="T7" s="7"/>
      <c r="U7" s="7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</row>
    <row r="8" spans="1:47" s="2" customFormat="1" ht="15" customHeight="1">
      <c r="A8" s="34">
        <v>42770</v>
      </c>
      <c r="B8" s="35"/>
      <c r="C8" s="36"/>
      <c r="D8" s="37"/>
      <c r="E8" s="75"/>
      <c r="F8" s="37"/>
      <c r="G8" s="71"/>
      <c r="H8" s="79"/>
      <c r="I8" s="38"/>
      <c r="K8" s="32" t="s">
        <v>42</v>
      </c>
      <c r="L8" s="33">
        <f>COUNTIF($B$5:$B$35,"Ja")+Januar!L8</f>
        <v>0</v>
      </c>
      <c r="M8" s="7"/>
      <c r="N8" s="7"/>
      <c r="O8" s="7"/>
      <c r="P8" s="7"/>
      <c r="Q8" s="7"/>
      <c r="R8" s="11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</row>
    <row r="9" spans="1:47" s="2" customFormat="1" ht="15" customHeight="1">
      <c r="A9" s="34">
        <v>42771</v>
      </c>
      <c r="B9" s="42"/>
      <c r="C9" s="43"/>
      <c r="D9" s="37"/>
      <c r="E9" s="75"/>
      <c r="F9" s="37"/>
      <c r="G9" s="71"/>
      <c r="H9" s="79"/>
      <c r="I9" s="38"/>
      <c r="K9" s="32" t="s">
        <v>25</v>
      </c>
      <c r="L9" s="33">
        <f>COUNTIF($B$5:$B$35,"Pb")+Januar!L9</f>
        <v>0</v>
      </c>
      <c r="M9" s="7"/>
      <c r="N9" s="7"/>
      <c r="O9" s="7"/>
      <c r="P9" s="7"/>
      <c r="Q9" s="7"/>
      <c r="R9" s="11"/>
      <c r="S9" s="26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</row>
    <row r="10" spans="1:47" s="2" customFormat="1" ht="15" customHeight="1">
      <c r="A10" s="34">
        <v>42772</v>
      </c>
      <c r="B10" s="35"/>
      <c r="C10" s="36"/>
      <c r="D10" s="37"/>
      <c r="E10" s="75"/>
      <c r="F10" s="37"/>
      <c r="G10" s="71"/>
      <c r="H10" s="79"/>
      <c r="I10" s="38"/>
      <c r="K10" s="32" t="s">
        <v>26</v>
      </c>
      <c r="L10" s="33">
        <f>COUNTIF($B$5:$B$35,"Pm")+Januar!L10</f>
        <v>0</v>
      </c>
      <c r="M10" s="7"/>
      <c r="N10" s="7"/>
      <c r="O10" s="7"/>
      <c r="P10" s="7"/>
      <c r="Q10" s="7"/>
      <c r="R10" s="44"/>
      <c r="S10" s="26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</row>
    <row r="11" spans="1:47" s="2" customFormat="1" ht="15" customHeight="1">
      <c r="A11" s="34">
        <v>42773</v>
      </c>
      <c r="B11" s="35"/>
      <c r="C11" s="36"/>
      <c r="D11" s="37"/>
      <c r="E11" s="75"/>
      <c r="F11" s="37"/>
      <c r="G11" s="71"/>
      <c r="H11" s="79"/>
      <c r="I11" s="38"/>
      <c r="K11" s="32" t="s">
        <v>27</v>
      </c>
      <c r="L11" s="33">
        <f>COUNTIF($B$5:$B$35,"Pu")+Januar!L11</f>
        <v>0</v>
      </c>
      <c r="M11" s="7"/>
      <c r="N11" s="7"/>
      <c r="O11" s="7"/>
      <c r="P11" s="7"/>
      <c r="Q11" s="7"/>
      <c r="R11" s="11"/>
      <c r="S11" s="26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</row>
    <row r="12" spans="1:47" s="2" customFormat="1" ht="15" customHeight="1">
      <c r="A12" s="34">
        <v>42774</v>
      </c>
      <c r="B12" s="35"/>
      <c r="C12" s="36"/>
      <c r="D12" s="37"/>
      <c r="E12" s="75"/>
      <c r="F12" s="37"/>
      <c r="G12" s="71"/>
      <c r="H12" s="79"/>
      <c r="I12" s="38"/>
      <c r="K12" s="32" t="s">
        <v>28</v>
      </c>
      <c r="L12" s="33">
        <f>COUNTIF($B$5:$B$35,"S")+Januar!L12</f>
        <v>0</v>
      </c>
      <c r="M12" s="7"/>
      <c r="N12" s="7"/>
      <c r="O12" s="7"/>
      <c r="P12" s="7"/>
      <c r="Q12" s="7"/>
      <c r="R12" s="11"/>
      <c r="S12" s="26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</row>
    <row r="13" spans="1:47" s="2" customFormat="1" ht="15" customHeight="1">
      <c r="A13" s="34">
        <v>42775</v>
      </c>
      <c r="B13" s="35"/>
      <c r="C13" s="36"/>
      <c r="D13" s="37"/>
      <c r="E13" s="75"/>
      <c r="F13" s="37"/>
      <c r="G13" s="71"/>
      <c r="H13" s="79"/>
      <c r="I13" s="38"/>
      <c r="K13" s="32" t="s">
        <v>29</v>
      </c>
      <c r="L13" s="33">
        <f>COUNTIF($B$5:$B$35,"Sd")+Januar!L13</f>
        <v>0</v>
      </c>
      <c r="M13" s="7"/>
      <c r="N13" s="7"/>
      <c r="O13" s="7"/>
      <c r="P13" s="7"/>
      <c r="Q13" s="7"/>
      <c r="R13" s="11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</row>
    <row r="14" spans="1:47" s="2" customFormat="1" ht="15" customHeight="1">
      <c r="A14" s="34">
        <v>42776</v>
      </c>
      <c r="B14" s="35"/>
      <c r="C14" s="36"/>
      <c r="D14" s="37"/>
      <c r="E14" s="75"/>
      <c r="F14" s="37"/>
      <c r="G14" s="71"/>
      <c r="H14" s="79"/>
      <c r="I14" s="38"/>
      <c r="K14" s="32" t="s">
        <v>30</v>
      </c>
      <c r="L14" s="33">
        <f>COUNTIF($B$5:$B$35,"Se")+Januar!L14</f>
        <v>0</v>
      </c>
      <c r="M14" s="7"/>
      <c r="N14" s="7"/>
      <c r="O14" s="7"/>
      <c r="P14" s="7"/>
      <c r="Q14" s="7"/>
      <c r="R14" s="11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</row>
    <row r="15" spans="1:47" s="2" customFormat="1" ht="15" customHeight="1">
      <c r="A15" s="34">
        <v>42777</v>
      </c>
      <c r="B15" s="35"/>
      <c r="C15" s="36"/>
      <c r="D15" s="37"/>
      <c r="E15" s="75"/>
      <c r="F15" s="37"/>
      <c r="G15" s="71"/>
      <c r="H15" s="79"/>
      <c r="I15" s="38"/>
      <c r="K15" s="32" t="s">
        <v>31</v>
      </c>
      <c r="L15" s="33">
        <f>COUNTIF($B$5:$B$35,"X")+Januar!L15</f>
        <v>0</v>
      </c>
      <c r="M15" s="7"/>
      <c r="N15" s="7"/>
      <c r="O15" s="7"/>
      <c r="P15" s="7"/>
      <c r="Q15" s="7"/>
      <c r="R15" s="11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</row>
    <row r="16" spans="1:47" s="2" customFormat="1" ht="15" customHeight="1" thickBot="1">
      <c r="A16" s="34">
        <v>42778</v>
      </c>
      <c r="B16" s="35"/>
      <c r="C16" s="36"/>
      <c r="D16" s="37"/>
      <c r="E16" s="75"/>
      <c r="F16" s="37"/>
      <c r="G16" s="71"/>
      <c r="H16" s="79"/>
      <c r="I16" s="38"/>
      <c r="K16" s="45" t="s">
        <v>12</v>
      </c>
      <c r="L16" s="46"/>
      <c r="M16" s="7"/>
      <c r="P16" s="7"/>
      <c r="Q16" s="7"/>
      <c r="R16" s="11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</row>
    <row r="17" spans="1:47" s="2" customFormat="1" ht="15" customHeight="1">
      <c r="A17" s="34">
        <v>42779</v>
      </c>
      <c r="B17" s="35"/>
      <c r="C17" s="36"/>
      <c r="D17" s="37"/>
      <c r="E17" s="75"/>
      <c r="F17" s="37"/>
      <c r="G17" s="71"/>
      <c r="H17" s="79"/>
      <c r="I17" s="38"/>
      <c r="K17" s="47"/>
      <c r="L17" s="7"/>
      <c r="M17" s="7"/>
      <c r="P17" s="7"/>
      <c r="Q17" s="7"/>
      <c r="R17" s="11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</row>
    <row r="18" spans="1:47" s="2" customFormat="1" ht="15" customHeight="1">
      <c r="A18" s="34">
        <v>42780</v>
      </c>
      <c r="B18" s="35"/>
      <c r="C18" s="36"/>
      <c r="D18" s="37"/>
      <c r="E18" s="75"/>
      <c r="F18" s="37"/>
      <c r="G18" s="71"/>
      <c r="H18" s="79"/>
      <c r="I18" s="38"/>
      <c r="K18" s="47"/>
      <c r="L18" s="7"/>
      <c r="M18" s="7"/>
      <c r="P18" s="7"/>
      <c r="Q18" s="7"/>
      <c r="R18" s="11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</row>
    <row r="19" spans="1:47" s="2" customFormat="1" ht="15" customHeight="1" thickBot="1">
      <c r="A19" s="34">
        <v>42781</v>
      </c>
      <c r="B19" s="35"/>
      <c r="C19" s="36"/>
      <c r="D19" s="37"/>
      <c r="E19" s="75"/>
      <c r="F19" s="37"/>
      <c r="G19" s="71"/>
      <c r="H19" s="79"/>
      <c r="I19" s="38"/>
      <c r="K19" s="48" t="s">
        <v>13</v>
      </c>
      <c r="M19" s="7"/>
      <c r="P19" s="7"/>
      <c r="Q19" s="7"/>
      <c r="R19" s="11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</row>
    <row r="20" spans="1:47" s="2" customFormat="1" ht="15" customHeight="1">
      <c r="A20" s="34">
        <v>42782</v>
      </c>
      <c r="B20" s="35"/>
      <c r="C20" s="36"/>
      <c r="D20" s="37"/>
      <c r="E20" s="75"/>
      <c r="F20" s="37"/>
      <c r="G20" s="71"/>
      <c r="H20" s="79"/>
      <c r="I20" s="38"/>
      <c r="K20" s="49" t="s">
        <v>14</v>
      </c>
      <c r="L20" s="50">
        <f>Januar!L20</f>
        <v>25</v>
      </c>
      <c r="M20" s="7"/>
      <c r="P20" s="7"/>
      <c r="Q20" s="7"/>
      <c r="R20" s="11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</row>
    <row r="21" spans="1:47" s="2" customFormat="1" ht="15" customHeight="1">
      <c r="A21" s="34">
        <v>42783</v>
      </c>
      <c r="B21" s="35"/>
      <c r="C21" s="36"/>
      <c r="D21" s="37"/>
      <c r="E21" s="75"/>
      <c r="F21" s="37"/>
      <c r="G21" s="71"/>
      <c r="H21" s="79"/>
      <c r="I21" s="38"/>
      <c r="K21" s="51" t="s">
        <v>15</v>
      </c>
      <c r="L21" s="52">
        <f>L5</f>
        <v>0</v>
      </c>
      <c r="M21" s="7"/>
      <c r="P21" s="7"/>
      <c r="Q21" s="7"/>
      <c r="R21" s="11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</row>
    <row r="22" spans="1:47" s="2" customFormat="1" ht="15" customHeight="1" thickBot="1">
      <c r="A22" s="34">
        <v>42784</v>
      </c>
      <c r="B22" s="35"/>
      <c r="C22" s="36"/>
      <c r="D22" s="37"/>
      <c r="E22" s="75"/>
      <c r="F22" s="37"/>
      <c r="G22" s="71"/>
      <c r="H22" s="79"/>
      <c r="I22" s="38"/>
      <c r="K22" s="45" t="s">
        <v>16</v>
      </c>
      <c r="L22" s="53">
        <f>L20-L21</f>
        <v>25</v>
      </c>
      <c r="M22" s="7"/>
      <c r="P22" s="7"/>
      <c r="Q22" s="7"/>
      <c r="R22" s="11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</row>
    <row r="23" spans="1:47" s="2" customFormat="1" ht="15" customHeight="1">
      <c r="A23" s="34">
        <v>42785</v>
      </c>
      <c r="B23" s="35"/>
      <c r="C23" s="36"/>
      <c r="D23" s="37"/>
      <c r="E23" s="75"/>
      <c r="F23" s="37"/>
      <c r="G23" s="71"/>
      <c r="H23" s="79"/>
      <c r="I23" s="38"/>
      <c r="K23" s="7"/>
      <c r="L23" s="54"/>
      <c r="M23" s="7"/>
      <c r="P23" s="7"/>
      <c r="Q23" s="7"/>
      <c r="R23" s="11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</row>
    <row r="24" spans="1:47" s="2" customFormat="1" ht="15" customHeight="1" thickBot="1">
      <c r="A24" s="34">
        <v>42786</v>
      </c>
      <c r="B24" s="35"/>
      <c r="C24" s="36"/>
      <c r="D24" s="37"/>
      <c r="E24" s="75"/>
      <c r="F24" s="37"/>
      <c r="G24" s="71"/>
      <c r="H24" s="79"/>
      <c r="I24" s="38"/>
      <c r="K24" s="48" t="s">
        <v>41</v>
      </c>
      <c r="L24" s="54"/>
      <c r="M24" s="7"/>
      <c r="P24" s="7"/>
      <c r="Q24" s="7"/>
      <c r="R24" s="11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</row>
    <row r="25" spans="1:47" s="2" customFormat="1" ht="15" customHeight="1">
      <c r="A25" s="34">
        <v>42787</v>
      </c>
      <c r="B25" s="35"/>
      <c r="C25" s="36"/>
      <c r="D25" s="37"/>
      <c r="E25" s="75"/>
      <c r="F25" s="37"/>
      <c r="G25" s="71"/>
      <c r="H25" s="79"/>
      <c r="I25" s="38"/>
      <c r="K25" s="49" t="s">
        <v>17</v>
      </c>
      <c r="L25" s="50">
        <v>14</v>
      </c>
      <c r="M25" s="7"/>
      <c r="P25" s="7"/>
      <c r="Q25" s="7"/>
      <c r="R25" s="11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</row>
    <row r="26" spans="1:47" s="2" customFormat="1" ht="15" customHeight="1" thickBot="1">
      <c r="A26" s="34">
        <v>42788</v>
      </c>
      <c r="B26" s="35"/>
      <c r="C26" s="36"/>
      <c r="D26" s="37"/>
      <c r="E26" s="75"/>
      <c r="F26" s="37"/>
      <c r="G26" s="71"/>
      <c r="H26" s="79"/>
      <c r="I26" s="38"/>
      <c r="K26" s="45" t="s">
        <v>18</v>
      </c>
      <c r="L26" s="53">
        <f>L6</f>
        <v>0</v>
      </c>
      <c r="M26" s="7"/>
      <c r="P26" s="7"/>
      <c r="Q26" s="7"/>
      <c r="R26" s="11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</row>
    <row r="27" spans="1:47" s="2" customFormat="1" ht="15" customHeight="1">
      <c r="A27" s="34">
        <v>42789</v>
      </c>
      <c r="B27" s="35"/>
      <c r="C27" s="36"/>
      <c r="D27" s="37"/>
      <c r="E27" s="75"/>
      <c r="F27" s="37"/>
      <c r="G27" s="71"/>
      <c r="H27" s="79"/>
      <c r="I27" s="38"/>
      <c r="L27" s="54"/>
      <c r="M27" s="7"/>
      <c r="P27" s="7"/>
      <c r="Q27" s="7"/>
      <c r="R27" s="11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</row>
    <row r="28" spans="1:47" s="2" customFormat="1" ht="15" customHeight="1">
      <c r="A28" s="34">
        <v>42790</v>
      </c>
      <c r="B28" s="35"/>
      <c r="C28" s="36"/>
      <c r="D28" s="37"/>
      <c r="E28" s="75"/>
      <c r="F28" s="37"/>
      <c r="G28" s="71"/>
      <c r="H28" s="79"/>
      <c r="I28" s="38"/>
      <c r="K28" s="80" t="s">
        <v>43</v>
      </c>
      <c r="L28" s="7"/>
      <c r="M28" s="7"/>
      <c r="P28" s="7"/>
      <c r="Q28" s="7"/>
      <c r="R28" s="11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</row>
    <row r="29" spans="1:47" s="2" customFormat="1" ht="15" customHeight="1">
      <c r="A29" s="34">
        <v>42791</v>
      </c>
      <c r="B29" s="35"/>
      <c r="C29" s="36"/>
      <c r="D29" s="37"/>
      <c r="E29" s="75"/>
      <c r="F29" s="37"/>
      <c r="G29" s="71"/>
      <c r="H29" s="79"/>
      <c r="I29" s="38"/>
      <c r="K29" s="7" t="s">
        <v>47</v>
      </c>
      <c r="L29" s="54"/>
      <c r="M29" s="7"/>
      <c r="P29" s="7"/>
      <c r="Q29" s="7"/>
      <c r="R29" s="11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</row>
    <row r="30" spans="1:47" s="2" customFormat="1" ht="15" customHeight="1">
      <c r="A30" s="34">
        <v>42792</v>
      </c>
      <c r="B30" s="35"/>
      <c r="C30" s="36"/>
      <c r="D30" s="37"/>
      <c r="E30" s="75"/>
      <c r="F30" s="37"/>
      <c r="G30" s="71"/>
      <c r="H30" s="79"/>
      <c r="I30" s="38"/>
      <c r="K30" s="7" t="s">
        <v>48</v>
      </c>
      <c r="L30" s="7"/>
      <c r="M30" s="7"/>
      <c r="P30" s="7"/>
      <c r="Q30" s="7"/>
      <c r="R30" s="11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</row>
    <row r="31" spans="1:46" s="2" customFormat="1" ht="15" customHeight="1">
      <c r="A31" s="34">
        <v>42793</v>
      </c>
      <c r="B31" s="35"/>
      <c r="C31" s="36"/>
      <c r="D31" s="37"/>
      <c r="E31" s="75"/>
      <c r="F31" s="37"/>
      <c r="G31" s="71"/>
      <c r="H31" s="79"/>
      <c r="I31" s="38"/>
      <c r="K31" s="47" t="s">
        <v>44</v>
      </c>
      <c r="L31" s="54"/>
      <c r="M31" s="7"/>
      <c r="P31" s="7"/>
      <c r="Q31" s="11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</row>
    <row r="32" spans="1:46" s="2" customFormat="1" ht="15" customHeight="1">
      <c r="A32" s="34">
        <v>42794</v>
      </c>
      <c r="B32" s="35"/>
      <c r="C32" s="36"/>
      <c r="D32" s="37"/>
      <c r="E32" s="75"/>
      <c r="F32" s="37"/>
      <c r="G32" s="71"/>
      <c r="H32" s="79"/>
      <c r="I32" s="38"/>
      <c r="K32" s="2" t="s">
        <v>49</v>
      </c>
      <c r="L32" s="7"/>
      <c r="M32" s="7"/>
      <c r="N32" s="7"/>
      <c r="O32" s="7"/>
      <c r="P32" s="7"/>
      <c r="Q32" s="11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</row>
    <row r="33" spans="1:46" s="2" customFormat="1" ht="15" customHeight="1">
      <c r="A33" s="34"/>
      <c r="B33" s="35"/>
      <c r="C33" s="36"/>
      <c r="D33" s="55"/>
      <c r="E33" s="76"/>
      <c r="F33" s="55"/>
      <c r="G33" s="72"/>
      <c r="H33" s="79"/>
      <c r="I33" s="38"/>
      <c r="K33" s="7"/>
      <c r="L33" s="7"/>
      <c r="M33" s="7"/>
      <c r="N33" s="7"/>
      <c r="O33" s="7"/>
      <c r="P33" s="7"/>
      <c r="Q33" s="11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</row>
    <row r="34" spans="1:46" s="2" customFormat="1" ht="15" customHeight="1">
      <c r="A34" s="34"/>
      <c r="B34" s="35"/>
      <c r="C34" s="36"/>
      <c r="D34" s="55"/>
      <c r="E34" s="76"/>
      <c r="F34" s="55"/>
      <c r="G34" s="72"/>
      <c r="H34" s="79"/>
      <c r="I34" s="38"/>
      <c r="K34" s="7"/>
      <c r="L34" s="7"/>
      <c r="M34" s="7"/>
      <c r="N34" s="7"/>
      <c r="O34" s="7"/>
      <c r="P34" s="7"/>
      <c r="Q34" s="11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</row>
    <row r="35" spans="1:17" s="7" customFormat="1" ht="15.75" customHeight="1">
      <c r="A35" s="34"/>
      <c r="B35" s="35"/>
      <c r="C35" s="36"/>
      <c r="D35" s="55"/>
      <c r="E35" s="76"/>
      <c r="F35" s="55"/>
      <c r="G35" s="72"/>
      <c r="H35" s="79"/>
      <c r="I35" s="38"/>
      <c r="Q35" s="11"/>
    </row>
    <row r="36" spans="1:17" s="7" customFormat="1" ht="15.75" customHeight="1" thickBot="1">
      <c r="A36" s="56" t="s">
        <v>19</v>
      </c>
      <c r="B36" s="57"/>
      <c r="C36" s="58"/>
      <c r="D36" s="73"/>
      <c r="E36" s="77">
        <f>SUM(E5:E35)</f>
        <v>0</v>
      </c>
      <c r="F36" s="73"/>
      <c r="G36" s="46">
        <f>SUM(G5:G35)</f>
        <v>0</v>
      </c>
      <c r="H36" s="73"/>
      <c r="I36" s="46">
        <f>SUM(I5:I35)</f>
        <v>0</v>
      </c>
      <c r="Q36" s="11"/>
    </row>
    <row r="37" spans="4:11" s="7" customFormat="1" ht="15.75" customHeight="1">
      <c r="D37" s="59"/>
      <c r="E37" s="60"/>
      <c r="F37" s="59"/>
      <c r="G37" s="60"/>
      <c r="K37" s="61" t="s">
        <v>20</v>
      </c>
    </row>
    <row r="38" s="7" customFormat="1" ht="15.75" customHeight="1"/>
    <row r="39" s="7" customFormat="1" ht="15.75" customHeight="1"/>
    <row r="40" s="7" customFormat="1" ht="15.75" customHeight="1"/>
    <row r="41" s="7" customFormat="1" ht="15.75" customHeight="1"/>
    <row r="42" s="7" customFormat="1" ht="15.75" customHeight="1"/>
    <row r="43" s="7" customFormat="1" ht="15.75" customHeight="1"/>
    <row r="44" s="7" customFormat="1" ht="15.75" customHeight="1"/>
    <row r="45" s="7" customFormat="1" ht="15.75" customHeight="1"/>
    <row r="46" s="7" customFormat="1" ht="15.75" customHeight="1"/>
    <row r="47" s="7" customFormat="1" ht="15.75" customHeight="1"/>
    <row r="48" s="7" customFormat="1" ht="15.75" customHeight="1"/>
    <row r="49" s="7" customFormat="1" ht="15.75" customHeight="1"/>
    <row r="50" s="7" customFormat="1" ht="15.75" customHeight="1"/>
    <row r="51" s="7" customFormat="1" ht="15.75" customHeight="1"/>
    <row r="52" s="7" customFormat="1" ht="15.75" customHeight="1"/>
    <row r="53" s="7" customFormat="1" ht="15.75" customHeight="1"/>
    <row r="54" s="7" customFormat="1" ht="15.75" customHeight="1"/>
    <row r="55" s="7" customFormat="1" ht="15.75" customHeight="1"/>
    <row r="56" s="7" customFormat="1" ht="15.75" customHeight="1"/>
    <row r="57" s="7" customFormat="1" ht="15.75" customHeight="1"/>
    <row r="58" s="7" customFormat="1" ht="15.75" customHeight="1"/>
    <row r="59" s="7" customFormat="1" ht="15.75" customHeight="1"/>
    <row r="60" s="7" customFormat="1" ht="15.75" customHeight="1"/>
    <row r="61" s="7" customFormat="1" ht="15.75" customHeight="1"/>
    <row r="62" s="7" customFormat="1" ht="15.75" customHeight="1"/>
    <row r="63" s="7" customFormat="1" ht="15.75" customHeight="1"/>
    <row r="64" s="7" customFormat="1" ht="15.75" customHeight="1"/>
    <row r="65" s="7" customFormat="1" ht="15.75" customHeight="1"/>
    <row r="66" s="7" customFormat="1" ht="15.75" customHeight="1"/>
    <row r="67" s="7" customFormat="1" ht="15.75" customHeight="1"/>
    <row r="68" s="7" customFormat="1" ht="15.75" customHeight="1"/>
    <row r="69" s="7" customFormat="1" ht="15.75" customHeight="1"/>
    <row r="70" s="7" customFormat="1" ht="15.75" customHeight="1"/>
    <row r="71" s="7" customFormat="1" ht="15.75" customHeight="1"/>
    <row r="72" s="7" customFormat="1" ht="15.75" customHeight="1"/>
    <row r="73" s="7" customFormat="1" ht="15.75" customHeight="1"/>
    <row r="74" s="7" customFormat="1" ht="15.75" customHeight="1"/>
    <row r="75" s="7" customFormat="1" ht="15.75" customHeight="1"/>
    <row r="76" s="7" customFormat="1" ht="15.75" customHeight="1"/>
    <row r="77" s="7" customFormat="1" ht="15.75" customHeight="1"/>
    <row r="78" s="7" customFormat="1" ht="15.75" customHeight="1"/>
    <row r="79" s="7" customFormat="1" ht="15.75" customHeight="1"/>
    <row r="80" s="7" customFormat="1" ht="15.75" customHeight="1"/>
    <row r="81" s="7" customFormat="1" ht="15.75" customHeight="1"/>
    <row r="82" s="7" customFormat="1" ht="15.75" customHeight="1"/>
    <row r="83" s="7" customFormat="1" ht="15.75" customHeight="1"/>
    <row r="84" s="7" customFormat="1" ht="15.75" customHeight="1"/>
    <row r="85" s="7" customFormat="1" ht="15.75" customHeight="1"/>
    <row r="86" s="7" customFormat="1" ht="15.75" customHeight="1"/>
    <row r="87" s="7" customFormat="1" ht="15.75" customHeight="1"/>
    <row r="88" s="7" customFormat="1" ht="15.75" customHeight="1"/>
    <row r="89" s="7" customFormat="1" ht="15.75" customHeight="1"/>
    <row r="90" s="7" customFormat="1" ht="15.75" customHeight="1"/>
    <row r="91" s="7" customFormat="1" ht="15.75" customHeight="1"/>
    <row r="92" s="7" customFormat="1" ht="15.75" customHeight="1"/>
    <row r="93" s="7" customFormat="1" ht="15.75" customHeight="1"/>
    <row r="94" s="7" customFormat="1" ht="15.75" customHeight="1"/>
    <row r="95" s="7" customFormat="1" ht="15.75" customHeight="1"/>
    <row r="96" s="2" customFormat="1" ht="15.75" customHeight="1"/>
    <row r="97" s="2" customFormat="1" ht="15.75" customHeight="1"/>
    <row r="98" s="2" customFormat="1" ht="15.75" customHeight="1"/>
    <row r="99" s="2" customFormat="1" ht="15.75" customHeight="1"/>
    <row r="100" s="2" customFormat="1" ht="15.75" customHeight="1"/>
    <row r="101" s="2" customFormat="1" ht="15.75" customHeight="1"/>
    <row r="102" s="2" customFormat="1" ht="15.75" customHeight="1"/>
    <row r="103" s="2" customFormat="1" ht="15.75" customHeight="1"/>
    <row r="104" s="2" customFormat="1" ht="15.75" customHeight="1"/>
    <row r="105" s="2" customFormat="1" ht="15.75" customHeight="1"/>
    <row r="106" spans="1:47" ht="15.75" customHeight="1">
      <c r="A106" s="62"/>
      <c r="D106" s="62"/>
      <c r="E106" s="62"/>
      <c r="F106" s="62"/>
      <c r="G106" s="62"/>
      <c r="H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</row>
    <row r="107" spans="1:47" ht="15.75" customHeight="1">
      <c r="A107" s="62"/>
      <c r="D107" s="62"/>
      <c r="E107" s="62"/>
      <c r="F107" s="62"/>
      <c r="G107" s="62"/>
      <c r="H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</row>
    <row r="108" spans="1:47" ht="15.75" customHeight="1">
      <c r="A108" s="62"/>
      <c r="D108" s="62"/>
      <c r="E108" s="62"/>
      <c r="F108" s="62"/>
      <c r="G108" s="62"/>
      <c r="H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</row>
    <row r="109" spans="1:47" ht="15.75" customHeight="1">
      <c r="A109" s="62"/>
      <c r="D109" s="62"/>
      <c r="E109" s="62"/>
      <c r="F109" s="62"/>
      <c r="G109" s="62"/>
      <c r="H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</row>
    <row r="110" spans="1:47" ht="15.75" customHeight="1">
      <c r="A110" s="62"/>
      <c r="D110" s="62"/>
      <c r="E110" s="62"/>
      <c r="F110" s="62"/>
      <c r="G110" s="62"/>
      <c r="H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</row>
    <row r="111" spans="1:47" ht="15.75" customHeight="1">
      <c r="A111" s="62"/>
      <c r="D111" s="62"/>
      <c r="E111" s="62"/>
      <c r="F111" s="62"/>
      <c r="G111" s="62"/>
      <c r="H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</row>
    <row r="112" spans="1:47" ht="15.75" customHeight="1">
      <c r="A112" s="62"/>
      <c r="D112" s="62"/>
      <c r="E112" s="62"/>
      <c r="F112" s="62"/>
      <c r="G112" s="62"/>
      <c r="H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</row>
    <row r="113" spans="1:47" ht="15.75" customHeight="1">
      <c r="A113" s="62"/>
      <c r="D113" s="62"/>
      <c r="E113" s="62"/>
      <c r="F113" s="62"/>
      <c r="G113" s="62"/>
      <c r="H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</row>
    <row r="114" spans="1:47" ht="15.75" customHeight="1">
      <c r="A114" s="62"/>
      <c r="D114" s="62"/>
      <c r="E114" s="62"/>
      <c r="F114" s="62"/>
      <c r="G114" s="62"/>
      <c r="H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</row>
    <row r="115" spans="1:47" ht="15.75" customHeight="1">
      <c r="A115" s="62"/>
      <c r="D115" s="62"/>
      <c r="E115" s="62"/>
      <c r="F115" s="62"/>
      <c r="G115" s="62"/>
      <c r="H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</row>
    <row r="116" spans="1:47" ht="15.75" customHeight="1">
      <c r="A116" s="62"/>
      <c r="D116" s="62"/>
      <c r="E116" s="62"/>
      <c r="F116" s="62"/>
      <c r="G116" s="62"/>
      <c r="H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</row>
    <row r="117" spans="1:47" ht="15.75" customHeight="1">
      <c r="A117" s="62"/>
      <c r="D117" s="62"/>
      <c r="E117" s="62"/>
      <c r="F117" s="62"/>
      <c r="G117" s="62"/>
      <c r="H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</row>
    <row r="118" spans="1:47" ht="15.75" customHeight="1">
      <c r="A118" s="62"/>
      <c r="D118" s="62"/>
      <c r="E118" s="62"/>
      <c r="F118" s="62"/>
      <c r="G118" s="62"/>
      <c r="H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</row>
    <row r="119" spans="1:47" ht="15.75" customHeight="1">
      <c r="A119" s="62"/>
      <c r="D119" s="62"/>
      <c r="E119" s="62"/>
      <c r="F119" s="62"/>
      <c r="G119" s="62"/>
      <c r="H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</row>
    <row r="120" spans="1:47" ht="15.75" customHeight="1">
      <c r="A120" s="62"/>
      <c r="D120" s="62"/>
      <c r="E120" s="62"/>
      <c r="F120" s="62"/>
      <c r="G120" s="62"/>
      <c r="H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</row>
    <row r="121" spans="1:47" ht="15.75" customHeight="1">
      <c r="A121" s="62"/>
      <c r="D121" s="62"/>
      <c r="E121" s="62"/>
      <c r="F121" s="62"/>
      <c r="G121" s="62"/>
      <c r="H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</row>
    <row r="122" spans="1:47" ht="15.75" customHeight="1">
      <c r="A122" s="62"/>
      <c r="D122" s="62"/>
      <c r="E122" s="62"/>
      <c r="F122" s="62"/>
      <c r="G122" s="62"/>
      <c r="H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</row>
    <row r="123" spans="1:47" ht="15.75" customHeight="1">
      <c r="A123" s="62"/>
      <c r="D123" s="62"/>
      <c r="E123" s="62"/>
      <c r="F123" s="62"/>
      <c r="G123" s="62"/>
      <c r="H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</row>
    <row r="124" spans="1:47" ht="15.75" customHeight="1">
      <c r="A124" s="62"/>
      <c r="D124" s="62"/>
      <c r="E124" s="62"/>
      <c r="F124" s="62"/>
      <c r="G124" s="62"/>
      <c r="H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</row>
    <row r="125" spans="1:47" ht="15.75" customHeight="1">
      <c r="A125" s="62"/>
      <c r="D125" s="62"/>
      <c r="E125" s="62"/>
      <c r="F125" s="62"/>
      <c r="G125" s="62"/>
      <c r="H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</row>
    <row r="126" spans="1:47" ht="15.75" customHeight="1">
      <c r="A126" s="62"/>
      <c r="D126" s="62"/>
      <c r="E126" s="62"/>
      <c r="F126" s="62"/>
      <c r="G126" s="62"/>
      <c r="H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</row>
    <row r="127" spans="1:47" ht="15.75" customHeight="1">
      <c r="A127" s="62"/>
      <c r="D127" s="62"/>
      <c r="E127" s="62"/>
      <c r="F127" s="62"/>
      <c r="G127" s="62"/>
      <c r="H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</row>
    <row r="128" spans="1:47" ht="15.75" customHeight="1">
      <c r="A128" s="62"/>
      <c r="D128" s="62"/>
      <c r="E128" s="62"/>
      <c r="F128" s="62"/>
      <c r="G128" s="62"/>
      <c r="H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</row>
    <row r="129" spans="1:47" ht="15.75" customHeight="1">
      <c r="A129" s="62"/>
      <c r="D129" s="62"/>
      <c r="E129" s="62"/>
      <c r="F129" s="62"/>
      <c r="G129" s="62"/>
      <c r="H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62"/>
      <c r="AT129" s="62"/>
      <c r="AU129" s="62"/>
    </row>
    <row r="130" spans="1:47" ht="15.75" customHeight="1">
      <c r="A130" s="62"/>
      <c r="D130" s="62"/>
      <c r="E130" s="62"/>
      <c r="F130" s="62"/>
      <c r="G130" s="62"/>
      <c r="H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  <c r="AU130" s="62"/>
    </row>
    <row r="131" spans="1:47" ht="15.75" customHeight="1">
      <c r="A131" s="62"/>
      <c r="D131" s="62"/>
      <c r="E131" s="62"/>
      <c r="F131" s="62"/>
      <c r="G131" s="62"/>
      <c r="H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  <c r="AS131" s="62"/>
      <c r="AT131" s="62"/>
      <c r="AU131" s="62"/>
    </row>
    <row r="132" spans="1:47" ht="15.75" customHeight="1">
      <c r="A132" s="62"/>
      <c r="D132" s="62"/>
      <c r="E132" s="62"/>
      <c r="F132" s="62"/>
      <c r="G132" s="62"/>
      <c r="H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  <c r="AT132" s="62"/>
      <c r="AU132" s="62"/>
    </row>
    <row r="133" spans="1:47" ht="15.75" customHeight="1">
      <c r="A133" s="62"/>
      <c r="D133" s="62"/>
      <c r="E133" s="62"/>
      <c r="F133" s="62"/>
      <c r="G133" s="62"/>
      <c r="H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62"/>
      <c r="AT133" s="62"/>
      <c r="AU133" s="62"/>
    </row>
    <row r="134" spans="1:47" ht="15.75" customHeight="1">
      <c r="A134" s="62"/>
      <c r="D134" s="62"/>
      <c r="E134" s="62"/>
      <c r="F134" s="62"/>
      <c r="G134" s="62"/>
      <c r="H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</row>
    <row r="135" spans="1:47" ht="15.75" customHeight="1">
      <c r="A135" s="62"/>
      <c r="D135" s="62"/>
      <c r="E135" s="62"/>
      <c r="F135" s="62"/>
      <c r="G135" s="62"/>
      <c r="H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2"/>
      <c r="AQ135" s="62"/>
      <c r="AR135" s="62"/>
      <c r="AS135" s="62"/>
      <c r="AT135" s="62"/>
      <c r="AU135" s="62"/>
    </row>
    <row r="136" spans="1:47" ht="15.75" customHeight="1">
      <c r="A136" s="62"/>
      <c r="D136" s="62"/>
      <c r="E136" s="62"/>
      <c r="F136" s="62"/>
      <c r="G136" s="62"/>
      <c r="H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</row>
    <row r="137" spans="1:47" ht="15.75" customHeight="1">
      <c r="A137" s="62"/>
      <c r="D137" s="62"/>
      <c r="E137" s="62"/>
      <c r="F137" s="62"/>
      <c r="G137" s="62"/>
      <c r="H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</row>
    <row r="138" spans="1:47" ht="15.75" customHeight="1">
      <c r="A138" s="62"/>
      <c r="D138" s="62"/>
      <c r="E138" s="62"/>
      <c r="F138" s="62"/>
      <c r="G138" s="62"/>
      <c r="H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</row>
    <row r="139" spans="1:47" ht="15.75" customHeight="1">
      <c r="A139" s="62"/>
      <c r="D139" s="62"/>
      <c r="E139" s="62"/>
      <c r="F139" s="62"/>
      <c r="G139" s="62"/>
      <c r="H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  <c r="AS139" s="62"/>
      <c r="AT139" s="62"/>
      <c r="AU139" s="62"/>
    </row>
    <row r="140" spans="1:47" ht="15.75" customHeight="1">
      <c r="A140" s="62"/>
      <c r="D140" s="62"/>
      <c r="E140" s="62"/>
      <c r="F140" s="62"/>
      <c r="G140" s="62"/>
      <c r="H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62"/>
      <c r="AQ140" s="62"/>
      <c r="AR140" s="62"/>
      <c r="AS140" s="62"/>
      <c r="AT140" s="62"/>
      <c r="AU140" s="62"/>
    </row>
    <row r="141" spans="1:47" ht="15.75" customHeight="1">
      <c r="A141" s="62"/>
      <c r="D141" s="62"/>
      <c r="E141" s="62"/>
      <c r="F141" s="62"/>
      <c r="G141" s="62"/>
      <c r="H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</row>
    <row r="142" spans="1:47" ht="15.75" customHeight="1">
      <c r="A142" s="62"/>
      <c r="D142" s="62"/>
      <c r="E142" s="62"/>
      <c r="F142" s="62"/>
      <c r="G142" s="62"/>
      <c r="H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  <c r="AS142" s="62"/>
      <c r="AT142" s="62"/>
      <c r="AU142" s="62"/>
    </row>
    <row r="143" spans="1:47" ht="15.75" customHeight="1">
      <c r="A143" s="62"/>
      <c r="D143" s="62"/>
      <c r="E143" s="62"/>
      <c r="F143" s="62"/>
      <c r="G143" s="62"/>
      <c r="H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</row>
    <row r="144" spans="1:47" ht="15.75" customHeight="1">
      <c r="A144" s="62"/>
      <c r="D144" s="62"/>
      <c r="E144" s="62"/>
      <c r="F144" s="62"/>
      <c r="G144" s="62"/>
      <c r="H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62"/>
      <c r="AQ144" s="62"/>
      <c r="AR144" s="62"/>
      <c r="AS144" s="62"/>
      <c r="AT144" s="62"/>
      <c r="AU144" s="62"/>
    </row>
    <row r="145" spans="1:47" ht="15.75" customHeight="1">
      <c r="A145" s="62"/>
      <c r="D145" s="62"/>
      <c r="E145" s="62"/>
      <c r="F145" s="62"/>
      <c r="G145" s="62"/>
      <c r="H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62"/>
      <c r="AQ145" s="62"/>
      <c r="AR145" s="62"/>
      <c r="AS145" s="62"/>
      <c r="AT145" s="62"/>
      <c r="AU145" s="62"/>
    </row>
    <row r="146" spans="1:47" ht="15.75" customHeight="1">
      <c r="A146" s="62"/>
      <c r="D146" s="62"/>
      <c r="E146" s="62"/>
      <c r="F146" s="62"/>
      <c r="G146" s="62"/>
      <c r="H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  <c r="AM146" s="62"/>
      <c r="AN146" s="62"/>
      <c r="AO146" s="62"/>
      <c r="AP146" s="62"/>
      <c r="AQ146" s="62"/>
      <c r="AR146" s="62"/>
      <c r="AS146" s="62"/>
      <c r="AT146" s="62"/>
      <c r="AU146" s="62"/>
    </row>
    <row r="147" spans="1:47" ht="15.75" customHeight="1">
      <c r="A147" s="62"/>
      <c r="D147" s="62"/>
      <c r="E147" s="62"/>
      <c r="F147" s="62"/>
      <c r="G147" s="62"/>
      <c r="H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62"/>
      <c r="AQ147" s="62"/>
      <c r="AR147" s="62"/>
      <c r="AS147" s="62"/>
      <c r="AT147" s="62"/>
      <c r="AU147" s="62"/>
    </row>
    <row r="148" spans="1:47" ht="15.75" customHeight="1">
      <c r="A148" s="62"/>
      <c r="D148" s="62"/>
      <c r="E148" s="62"/>
      <c r="F148" s="62"/>
      <c r="G148" s="62"/>
      <c r="H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  <c r="AS148" s="62"/>
      <c r="AT148" s="62"/>
      <c r="AU148" s="62"/>
    </row>
    <row r="149" spans="1:47" ht="15.75" customHeight="1">
      <c r="A149" s="62"/>
      <c r="D149" s="62"/>
      <c r="E149" s="62"/>
      <c r="F149" s="62"/>
      <c r="G149" s="62"/>
      <c r="H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</row>
    <row r="150" spans="1:47" ht="15.75" customHeight="1">
      <c r="A150" s="62"/>
      <c r="D150" s="62"/>
      <c r="E150" s="62"/>
      <c r="F150" s="62"/>
      <c r="G150" s="62"/>
      <c r="H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</row>
    <row r="151" spans="1:47" ht="15.75" customHeight="1">
      <c r="A151" s="62"/>
      <c r="D151" s="62"/>
      <c r="E151" s="62"/>
      <c r="F151" s="62"/>
      <c r="G151" s="62"/>
      <c r="H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</row>
    <row r="152" spans="1:47" ht="15.75" customHeight="1">
      <c r="A152" s="62"/>
      <c r="D152" s="62"/>
      <c r="E152" s="62"/>
      <c r="F152" s="62"/>
      <c r="G152" s="62"/>
      <c r="H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</row>
    <row r="153" spans="1:47" ht="15.75" customHeight="1">
      <c r="A153" s="62"/>
      <c r="D153" s="62"/>
      <c r="E153" s="62"/>
      <c r="F153" s="62"/>
      <c r="G153" s="62"/>
      <c r="H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62"/>
      <c r="AQ153" s="62"/>
      <c r="AR153" s="62"/>
      <c r="AS153" s="62"/>
      <c r="AT153" s="62"/>
      <c r="AU153" s="62"/>
    </row>
    <row r="154" spans="1:47" ht="15.75" customHeight="1">
      <c r="A154" s="62"/>
      <c r="D154" s="62"/>
      <c r="E154" s="62"/>
      <c r="F154" s="62"/>
      <c r="G154" s="62"/>
      <c r="H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  <c r="AS154" s="62"/>
      <c r="AT154" s="62"/>
      <c r="AU154" s="62"/>
    </row>
    <row r="155" spans="1:47" ht="15.75" customHeight="1">
      <c r="A155" s="62"/>
      <c r="D155" s="62"/>
      <c r="E155" s="62"/>
      <c r="F155" s="62"/>
      <c r="G155" s="62"/>
      <c r="H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62"/>
      <c r="AQ155" s="62"/>
      <c r="AR155" s="62"/>
      <c r="AS155" s="62"/>
      <c r="AT155" s="62"/>
      <c r="AU155" s="62"/>
    </row>
    <row r="156" spans="1:47" ht="15.75" customHeight="1">
      <c r="A156" s="62"/>
      <c r="D156" s="62"/>
      <c r="E156" s="62"/>
      <c r="F156" s="62"/>
      <c r="G156" s="62"/>
      <c r="H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  <c r="AL156" s="62"/>
      <c r="AM156" s="62"/>
      <c r="AN156" s="62"/>
      <c r="AO156" s="62"/>
      <c r="AP156" s="62"/>
      <c r="AQ156" s="62"/>
      <c r="AR156" s="62"/>
      <c r="AS156" s="62"/>
      <c r="AT156" s="62"/>
      <c r="AU156" s="62"/>
    </row>
    <row r="157" spans="1:47" ht="15.75" customHeight="1">
      <c r="A157" s="62"/>
      <c r="D157" s="62"/>
      <c r="E157" s="62"/>
      <c r="F157" s="62"/>
      <c r="G157" s="62"/>
      <c r="H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62"/>
      <c r="AQ157" s="62"/>
      <c r="AR157" s="62"/>
      <c r="AS157" s="62"/>
      <c r="AT157" s="62"/>
      <c r="AU157" s="62"/>
    </row>
    <row r="158" spans="1:47" ht="15.75" customHeight="1">
      <c r="A158" s="62"/>
      <c r="D158" s="62"/>
      <c r="E158" s="62"/>
      <c r="F158" s="62"/>
      <c r="G158" s="62"/>
      <c r="H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2"/>
      <c r="AK158" s="62"/>
      <c r="AL158" s="62"/>
      <c r="AM158" s="62"/>
      <c r="AN158" s="62"/>
      <c r="AO158" s="62"/>
      <c r="AP158" s="62"/>
      <c r="AQ158" s="62"/>
      <c r="AR158" s="62"/>
      <c r="AS158" s="62"/>
      <c r="AT158" s="62"/>
      <c r="AU158" s="62"/>
    </row>
    <row r="159" spans="1:47" ht="15.75" customHeight="1">
      <c r="A159" s="62"/>
      <c r="D159" s="62"/>
      <c r="E159" s="62"/>
      <c r="F159" s="62"/>
      <c r="G159" s="62"/>
      <c r="H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62"/>
      <c r="AR159" s="62"/>
      <c r="AS159" s="62"/>
      <c r="AT159" s="62"/>
      <c r="AU159" s="62"/>
    </row>
    <row r="160" spans="1:47" ht="15.75" customHeight="1">
      <c r="A160" s="62"/>
      <c r="D160" s="62"/>
      <c r="E160" s="62"/>
      <c r="F160" s="62"/>
      <c r="G160" s="62"/>
      <c r="H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J160" s="62"/>
      <c r="AK160" s="62"/>
      <c r="AL160" s="62"/>
      <c r="AM160" s="62"/>
      <c r="AN160" s="62"/>
      <c r="AO160" s="62"/>
      <c r="AP160" s="62"/>
      <c r="AQ160" s="62"/>
      <c r="AR160" s="62"/>
      <c r="AS160" s="62"/>
      <c r="AT160" s="62"/>
      <c r="AU160" s="62"/>
    </row>
    <row r="161" spans="1:47" ht="15.75" customHeight="1">
      <c r="A161" s="62"/>
      <c r="D161" s="62"/>
      <c r="E161" s="62"/>
      <c r="F161" s="62"/>
      <c r="G161" s="62"/>
      <c r="H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  <c r="AS161" s="62"/>
      <c r="AT161" s="62"/>
      <c r="AU161" s="62"/>
    </row>
    <row r="162" spans="1:47" ht="15.75" customHeight="1">
      <c r="A162" s="62"/>
      <c r="D162" s="62"/>
      <c r="E162" s="62"/>
      <c r="F162" s="62"/>
      <c r="G162" s="62"/>
      <c r="H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  <c r="AO162" s="62"/>
      <c r="AP162" s="62"/>
      <c r="AQ162" s="62"/>
      <c r="AR162" s="62"/>
      <c r="AS162" s="62"/>
      <c r="AT162" s="62"/>
      <c r="AU162" s="62"/>
    </row>
    <row r="163" spans="1:47" ht="15.75" customHeight="1">
      <c r="A163" s="62"/>
      <c r="D163" s="62"/>
      <c r="E163" s="62"/>
      <c r="F163" s="62"/>
      <c r="G163" s="62"/>
      <c r="H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  <c r="AJ163" s="62"/>
      <c r="AK163" s="62"/>
      <c r="AL163" s="62"/>
      <c r="AM163" s="62"/>
      <c r="AN163" s="62"/>
      <c r="AO163" s="62"/>
      <c r="AP163" s="62"/>
      <c r="AQ163" s="62"/>
      <c r="AR163" s="62"/>
      <c r="AS163" s="62"/>
      <c r="AT163" s="62"/>
      <c r="AU163" s="62"/>
    </row>
    <row r="164" spans="1:47" ht="15.75" customHeight="1">
      <c r="A164" s="62"/>
      <c r="D164" s="62"/>
      <c r="E164" s="62"/>
      <c r="F164" s="62"/>
      <c r="G164" s="62"/>
      <c r="H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  <c r="AJ164" s="62"/>
      <c r="AK164" s="62"/>
      <c r="AL164" s="62"/>
      <c r="AM164" s="62"/>
      <c r="AN164" s="62"/>
      <c r="AO164" s="62"/>
      <c r="AP164" s="62"/>
      <c r="AQ164" s="62"/>
      <c r="AR164" s="62"/>
      <c r="AS164" s="62"/>
      <c r="AT164" s="62"/>
      <c r="AU164" s="62"/>
    </row>
    <row r="165" spans="1:47" ht="15.75" customHeight="1">
      <c r="A165" s="62"/>
      <c r="D165" s="62"/>
      <c r="E165" s="62"/>
      <c r="F165" s="62"/>
      <c r="G165" s="62"/>
      <c r="H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2"/>
      <c r="AP165" s="62"/>
      <c r="AQ165" s="62"/>
      <c r="AR165" s="62"/>
      <c r="AS165" s="62"/>
      <c r="AT165" s="62"/>
      <c r="AU165" s="62"/>
    </row>
    <row r="166" spans="1:47" ht="15.75" customHeight="1">
      <c r="A166" s="62"/>
      <c r="D166" s="62"/>
      <c r="E166" s="62"/>
      <c r="F166" s="62"/>
      <c r="G166" s="62"/>
      <c r="H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2"/>
      <c r="AK166" s="62"/>
      <c r="AL166" s="62"/>
      <c r="AM166" s="62"/>
      <c r="AN166" s="62"/>
      <c r="AO166" s="62"/>
      <c r="AP166" s="62"/>
      <c r="AQ166" s="62"/>
      <c r="AR166" s="62"/>
      <c r="AS166" s="62"/>
      <c r="AT166" s="62"/>
      <c r="AU166" s="62"/>
    </row>
    <row r="167" spans="1:47" ht="15.75" customHeight="1">
      <c r="A167" s="62"/>
      <c r="D167" s="62"/>
      <c r="E167" s="62"/>
      <c r="F167" s="62"/>
      <c r="G167" s="62"/>
      <c r="H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62"/>
      <c r="AK167" s="62"/>
      <c r="AL167" s="62"/>
      <c r="AM167" s="62"/>
      <c r="AN167" s="62"/>
      <c r="AO167" s="62"/>
      <c r="AP167" s="62"/>
      <c r="AQ167" s="62"/>
      <c r="AR167" s="62"/>
      <c r="AS167" s="62"/>
      <c r="AT167" s="62"/>
      <c r="AU167" s="62"/>
    </row>
    <row r="168" spans="1:47" ht="15.75" customHeight="1">
      <c r="A168" s="62"/>
      <c r="D168" s="62"/>
      <c r="E168" s="62"/>
      <c r="F168" s="62"/>
      <c r="G168" s="62"/>
      <c r="H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2"/>
      <c r="AP168" s="62"/>
      <c r="AQ168" s="62"/>
      <c r="AR168" s="62"/>
      <c r="AS168" s="62"/>
      <c r="AT168" s="62"/>
      <c r="AU168" s="62"/>
    </row>
    <row r="169" spans="1:47" ht="15.75" customHeight="1">
      <c r="A169" s="62"/>
      <c r="D169" s="62"/>
      <c r="E169" s="62"/>
      <c r="F169" s="62"/>
      <c r="G169" s="62"/>
      <c r="H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  <c r="AJ169" s="62"/>
      <c r="AK169" s="62"/>
      <c r="AL169" s="62"/>
      <c r="AM169" s="62"/>
      <c r="AN169" s="62"/>
      <c r="AO169" s="62"/>
      <c r="AP169" s="62"/>
      <c r="AQ169" s="62"/>
      <c r="AR169" s="62"/>
      <c r="AS169" s="62"/>
      <c r="AT169" s="62"/>
      <c r="AU169" s="62"/>
    </row>
    <row r="170" spans="1:47" ht="15.75" customHeight="1">
      <c r="A170" s="62"/>
      <c r="D170" s="62"/>
      <c r="E170" s="62"/>
      <c r="F170" s="62"/>
      <c r="G170" s="62"/>
      <c r="H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  <c r="AJ170" s="62"/>
      <c r="AK170" s="62"/>
      <c r="AL170" s="62"/>
      <c r="AM170" s="62"/>
      <c r="AN170" s="62"/>
      <c r="AO170" s="62"/>
      <c r="AP170" s="62"/>
      <c r="AQ170" s="62"/>
      <c r="AR170" s="62"/>
      <c r="AS170" s="62"/>
      <c r="AT170" s="62"/>
      <c r="AU170" s="62"/>
    </row>
    <row r="171" spans="1:47" ht="15.75" customHeight="1">
      <c r="A171" s="62"/>
      <c r="D171" s="62"/>
      <c r="E171" s="62"/>
      <c r="F171" s="62"/>
      <c r="G171" s="62"/>
      <c r="H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  <c r="AJ171" s="62"/>
      <c r="AK171" s="62"/>
      <c r="AL171" s="62"/>
      <c r="AM171" s="62"/>
      <c r="AN171" s="62"/>
      <c r="AO171" s="62"/>
      <c r="AP171" s="62"/>
      <c r="AQ171" s="62"/>
      <c r="AR171" s="62"/>
      <c r="AS171" s="62"/>
      <c r="AT171" s="62"/>
      <c r="AU171" s="62"/>
    </row>
    <row r="172" spans="1:47" ht="15.75" customHeight="1">
      <c r="A172" s="62"/>
      <c r="D172" s="62"/>
      <c r="E172" s="62"/>
      <c r="F172" s="62"/>
      <c r="G172" s="62"/>
      <c r="H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  <c r="AJ172" s="62"/>
      <c r="AK172" s="62"/>
      <c r="AL172" s="62"/>
      <c r="AM172" s="62"/>
      <c r="AN172" s="62"/>
      <c r="AO172" s="62"/>
      <c r="AP172" s="62"/>
      <c r="AQ172" s="62"/>
      <c r="AR172" s="62"/>
      <c r="AS172" s="62"/>
      <c r="AT172" s="62"/>
      <c r="AU172" s="62"/>
    </row>
    <row r="173" spans="1:47" ht="15.75" customHeight="1">
      <c r="A173" s="62"/>
      <c r="D173" s="62"/>
      <c r="E173" s="62"/>
      <c r="F173" s="62"/>
      <c r="G173" s="62"/>
      <c r="H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2"/>
      <c r="AK173" s="62"/>
      <c r="AL173" s="62"/>
      <c r="AM173" s="62"/>
      <c r="AN173" s="62"/>
      <c r="AO173" s="62"/>
      <c r="AP173" s="62"/>
      <c r="AQ173" s="62"/>
      <c r="AR173" s="62"/>
      <c r="AS173" s="62"/>
      <c r="AT173" s="62"/>
      <c r="AU173" s="62"/>
    </row>
    <row r="174" spans="1:47" ht="15.75" customHeight="1">
      <c r="A174" s="62"/>
      <c r="D174" s="62"/>
      <c r="E174" s="62"/>
      <c r="F174" s="62"/>
      <c r="G174" s="62"/>
      <c r="H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  <c r="AJ174" s="62"/>
      <c r="AK174" s="62"/>
      <c r="AL174" s="62"/>
      <c r="AM174" s="62"/>
      <c r="AN174" s="62"/>
      <c r="AO174" s="62"/>
      <c r="AP174" s="62"/>
      <c r="AQ174" s="62"/>
      <c r="AR174" s="62"/>
      <c r="AS174" s="62"/>
      <c r="AT174" s="62"/>
      <c r="AU174" s="62"/>
    </row>
    <row r="175" spans="1:47" ht="15.75" customHeight="1">
      <c r="A175" s="62"/>
      <c r="D175" s="62"/>
      <c r="E175" s="62"/>
      <c r="F175" s="62"/>
      <c r="G175" s="62"/>
      <c r="H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62"/>
      <c r="AT175" s="62"/>
      <c r="AU175" s="62"/>
    </row>
    <row r="176" spans="1:47" ht="15.75" customHeight="1">
      <c r="A176" s="62"/>
      <c r="D176" s="62"/>
      <c r="E176" s="62"/>
      <c r="F176" s="62"/>
      <c r="G176" s="62"/>
      <c r="H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  <c r="AJ176" s="62"/>
      <c r="AK176" s="62"/>
      <c r="AL176" s="62"/>
      <c r="AM176" s="62"/>
      <c r="AN176" s="62"/>
      <c r="AO176" s="62"/>
      <c r="AP176" s="62"/>
      <c r="AQ176" s="62"/>
      <c r="AR176" s="62"/>
      <c r="AS176" s="62"/>
      <c r="AT176" s="62"/>
      <c r="AU176" s="62"/>
    </row>
    <row r="177" spans="1:47" ht="15.75" customHeight="1">
      <c r="A177" s="62"/>
      <c r="D177" s="62"/>
      <c r="E177" s="62"/>
      <c r="F177" s="62"/>
      <c r="G177" s="62"/>
      <c r="H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  <c r="AJ177" s="62"/>
      <c r="AK177" s="62"/>
      <c r="AL177" s="62"/>
      <c r="AM177" s="62"/>
      <c r="AN177" s="62"/>
      <c r="AO177" s="62"/>
      <c r="AP177" s="62"/>
      <c r="AQ177" s="62"/>
      <c r="AR177" s="62"/>
      <c r="AS177" s="62"/>
      <c r="AT177" s="62"/>
      <c r="AU177" s="62"/>
    </row>
    <row r="178" spans="1:47" ht="15.75" customHeight="1">
      <c r="A178" s="62"/>
      <c r="D178" s="62"/>
      <c r="E178" s="62"/>
      <c r="F178" s="62"/>
      <c r="G178" s="62"/>
      <c r="H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  <c r="AH178" s="62"/>
      <c r="AI178" s="62"/>
      <c r="AJ178" s="62"/>
      <c r="AK178" s="62"/>
      <c r="AL178" s="62"/>
      <c r="AM178" s="62"/>
      <c r="AN178" s="62"/>
      <c r="AO178" s="62"/>
      <c r="AP178" s="62"/>
      <c r="AQ178" s="62"/>
      <c r="AR178" s="62"/>
      <c r="AS178" s="62"/>
      <c r="AT178" s="62"/>
      <c r="AU178" s="62"/>
    </row>
    <row r="179" spans="1:47" ht="15.75" customHeight="1">
      <c r="A179" s="62"/>
      <c r="D179" s="62"/>
      <c r="E179" s="62"/>
      <c r="F179" s="62"/>
      <c r="G179" s="62"/>
      <c r="H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  <c r="AJ179" s="62"/>
      <c r="AK179" s="62"/>
      <c r="AL179" s="62"/>
      <c r="AM179" s="62"/>
      <c r="AN179" s="62"/>
      <c r="AO179" s="62"/>
      <c r="AP179" s="62"/>
      <c r="AQ179" s="62"/>
      <c r="AR179" s="62"/>
      <c r="AS179" s="62"/>
      <c r="AT179" s="62"/>
      <c r="AU179" s="62"/>
    </row>
    <row r="180" spans="1:47" ht="15.75" customHeight="1">
      <c r="A180" s="62"/>
      <c r="D180" s="62"/>
      <c r="E180" s="62"/>
      <c r="F180" s="62"/>
      <c r="G180" s="62"/>
      <c r="H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2"/>
      <c r="AL180" s="62"/>
      <c r="AM180" s="62"/>
      <c r="AN180" s="62"/>
      <c r="AO180" s="62"/>
      <c r="AP180" s="62"/>
      <c r="AQ180" s="62"/>
      <c r="AR180" s="62"/>
      <c r="AS180" s="62"/>
      <c r="AT180" s="62"/>
      <c r="AU180" s="62"/>
    </row>
    <row r="181" spans="1:47" ht="15.75" customHeight="1">
      <c r="A181" s="62"/>
      <c r="D181" s="62"/>
      <c r="E181" s="62"/>
      <c r="F181" s="62"/>
      <c r="G181" s="62"/>
      <c r="H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  <c r="AJ181" s="62"/>
      <c r="AK181" s="62"/>
      <c r="AL181" s="62"/>
      <c r="AM181" s="62"/>
      <c r="AN181" s="62"/>
      <c r="AO181" s="62"/>
      <c r="AP181" s="62"/>
      <c r="AQ181" s="62"/>
      <c r="AR181" s="62"/>
      <c r="AS181" s="62"/>
      <c r="AT181" s="62"/>
      <c r="AU181" s="62"/>
    </row>
    <row r="182" spans="1:47" ht="15.75" customHeight="1">
      <c r="A182" s="62"/>
      <c r="D182" s="62"/>
      <c r="E182" s="62"/>
      <c r="F182" s="62"/>
      <c r="G182" s="62"/>
      <c r="H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  <c r="AJ182" s="62"/>
      <c r="AK182" s="62"/>
      <c r="AL182" s="62"/>
      <c r="AM182" s="62"/>
      <c r="AN182" s="62"/>
      <c r="AO182" s="62"/>
      <c r="AP182" s="62"/>
      <c r="AQ182" s="62"/>
      <c r="AR182" s="62"/>
      <c r="AS182" s="62"/>
      <c r="AT182" s="62"/>
      <c r="AU182" s="62"/>
    </row>
    <row r="183" spans="1:47" ht="15.75" customHeight="1">
      <c r="A183" s="62"/>
      <c r="D183" s="62"/>
      <c r="E183" s="62"/>
      <c r="F183" s="62"/>
      <c r="G183" s="62"/>
      <c r="H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  <c r="AJ183" s="62"/>
      <c r="AK183" s="62"/>
      <c r="AL183" s="62"/>
      <c r="AM183" s="62"/>
      <c r="AN183" s="62"/>
      <c r="AO183" s="62"/>
      <c r="AP183" s="62"/>
      <c r="AQ183" s="62"/>
      <c r="AR183" s="62"/>
      <c r="AS183" s="62"/>
      <c r="AT183" s="62"/>
      <c r="AU183" s="62"/>
    </row>
    <row r="184" spans="1:47" ht="15.75" customHeight="1">
      <c r="A184" s="62"/>
      <c r="D184" s="62"/>
      <c r="E184" s="62"/>
      <c r="F184" s="62"/>
      <c r="G184" s="62"/>
      <c r="H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  <c r="AJ184" s="62"/>
      <c r="AK184" s="62"/>
      <c r="AL184" s="62"/>
      <c r="AM184" s="62"/>
      <c r="AN184" s="62"/>
      <c r="AO184" s="62"/>
      <c r="AP184" s="62"/>
      <c r="AQ184" s="62"/>
      <c r="AR184" s="62"/>
      <c r="AS184" s="62"/>
      <c r="AT184" s="62"/>
      <c r="AU184" s="62"/>
    </row>
    <row r="185" spans="1:47" ht="15.75" customHeight="1">
      <c r="A185" s="62"/>
      <c r="D185" s="62"/>
      <c r="E185" s="62"/>
      <c r="F185" s="62"/>
      <c r="G185" s="62"/>
      <c r="H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  <c r="AJ185" s="62"/>
      <c r="AK185" s="62"/>
      <c r="AL185" s="62"/>
      <c r="AM185" s="62"/>
      <c r="AN185" s="62"/>
      <c r="AO185" s="62"/>
      <c r="AP185" s="62"/>
      <c r="AQ185" s="62"/>
      <c r="AR185" s="62"/>
      <c r="AS185" s="62"/>
      <c r="AT185" s="62"/>
      <c r="AU185" s="62"/>
    </row>
    <row r="186" spans="1:47" ht="15.75" customHeight="1">
      <c r="A186" s="62"/>
      <c r="D186" s="62"/>
      <c r="E186" s="62"/>
      <c r="F186" s="62"/>
      <c r="G186" s="62"/>
      <c r="H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62"/>
      <c r="AJ186" s="62"/>
      <c r="AK186" s="62"/>
      <c r="AL186" s="62"/>
      <c r="AM186" s="62"/>
      <c r="AN186" s="62"/>
      <c r="AO186" s="62"/>
      <c r="AP186" s="62"/>
      <c r="AQ186" s="62"/>
      <c r="AR186" s="62"/>
      <c r="AS186" s="62"/>
      <c r="AT186" s="62"/>
      <c r="AU186" s="62"/>
    </row>
    <row r="187" spans="1:47" ht="15.75" customHeight="1">
      <c r="A187" s="62"/>
      <c r="D187" s="62"/>
      <c r="E187" s="62"/>
      <c r="F187" s="62"/>
      <c r="G187" s="62"/>
      <c r="H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  <c r="AJ187" s="62"/>
      <c r="AK187" s="62"/>
      <c r="AL187" s="62"/>
      <c r="AM187" s="62"/>
      <c r="AN187" s="62"/>
      <c r="AO187" s="62"/>
      <c r="AP187" s="62"/>
      <c r="AQ187" s="62"/>
      <c r="AR187" s="62"/>
      <c r="AS187" s="62"/>
      <c r="AT187" s="62"/>
      <c r="AU187" s="62"/>
    </row>
    <row r="188" spans="1:47" ht="15.75" customHeight="1">
      <c r="A188" s="62"/>
      <c r="D188" s="62"/>
      <c r="E188" s="62"/>
      <c r="F188" s="62"/>
      <c r="G188" s="62"/>
      <c r="H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  <c r="AJ188" s="62"/>
      <c r="AK188" s="62"/>
      <c r="AL188" s="62"/>
      <c r="AM188" s="62"/>
      <c r="AN188" s="62"/>
      <c r="AO188" s="62"/>
      <c r="AP188" s="62"/>
      <c r="AQ188" s="62"/>
      <c r="AR188" s="62"/>
      <c r="AS188" s="62"/>
      <c r="AT188" s="62"/>
      <c r="AU188" s="62"/>
    </row>
    <row r="189" spans="1:47" ht="15.75" customHeight="1">
      <c r="A189" s="62"/>
      <c r="D189" s="62"/>
      <c r="E189" s="62"/>
      <c r="F189" s="62"/>
      <c r="G189" s="62"/>
      <c r="H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2"/>
      <c r="AK189" s="62"/>
      <c r="AL189" s="62"/>
      <c r="AM189" s="62"/>
      <c r="AN189" s="62"/>
      <c r="AO189" s="62"/>
      <c r="AP189" s="62"/>
      <c r="AQ189" s="62"/>
      <c r="AR189" s="62"/>
      <c r="AS189" s="62"/>
      <c r="AT189" s="62"/>
      <c r="AU189" s="62"/>
    </row>
    <row r="190" spans="1:47" ht="15.75" customHeight="1">
      <c r="A190" s="62"/>
      <c r="D190" s="62"/>
      <c r="E190" s="62"/>
      <c r="F190" s="62"/>
      <c r="G190" s="62"/>
      <c r="H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  <c r="AJ190" s="62"/>
      <c r="AK190" s="62"/>
      <c r="AL190" s="62"/>
      <c r="AM190" s="62"/>
      <c r="AN190" s="62"/>
      <c r="AO190" s="62"/>
      <c r="AP190" s="62"/>
      <c r="AQ190" s="62"/>
      <c r="AR190" s="62"/>
      <c r="AS190" s="62"/>
      <c r="AT190" s="62"/>
      <c r="AU190" s="62"/>
    </row>
    <row r="191" spans="1:47" ht="15.75" customHeight="1">
      <c r="A191" s="62"/>
      <c r="D191" s="62"/>
      <c r="E191" s="62"/>
      <c r="F191" s="62"/>
      <c r="G191" s="62"/>
      <c r="H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  <c r="AJ191" s="62"/>
      <c r="AK191" s="62"/>
      <c r="AL191" s="62"/>
      <c r="AM191" s="62"/>
      <c r="AN191" s="62"/>
      <c r="AO191" s="62"/>
      <c r="AP191" s="62"/>
      <c r="AQ191" s="62"/>
      <c r="AR191" s="62"/>
      <c r="AS191" s="62"/>
      <c r="AT191" s="62"/>
      <c r="AU191" s="62"/>
    </row>
    <row r="192" spans="1:47" ht="15.75" customHeight="1">
      <c r="A192" s="62"/>
      <c r="D192" s="62"/>
      <c r="E192" s="62"/>
      <c r="F192" s="62"/>
      <c r="G192" s="62"/>
      <c r="H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  <c r="AJ192" s="62"/>
      <c r="AK192" s="62"/>
      <c r="AL192" s="62"/>
      <c r="AM192" s="62"/>
      <c r="AN192" s="62"/>
      <c r="AO192" s="62"/>
      <c r="AP192" s="62"/>
      <c r="AQ192" s="62"/>
      <c r="AR192" s="62"/>
      <c r="AS192" s="62"/>
      <c r="AT192" s="62"/>
      <c r="AU192" s="62"/>
    </row>
    <row r="193" spans="1:47" ht="15.75" customHeight="1">
      <c r="A193" s="62"/>
      <c r="D193" s="62"/>
      <c r="E193" s="62"/>
      <c r="F193" s="62"/>
      <c r="G193" s="62"/>
      <c r="H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  <c r="AJ193" s="62"/>
      <c r="AK193" s="62"/>
      <c r="AL193" s="62"/>
      <c r="AM193" s="62"/>
      <c r="AN193" s="62"/>
      <c r="AO193" s="62"/>
      <c r="AP193" s="62"/>
      <c r="AQ193" s="62"/>
      <c r="AR193" s="62"/>
      <c r="AS193" s="62"/>
      <c r="AT193" s="62"/>
      <c r="AU193" s="62"/>
    </row>
    <row r="194" spans="1:47" ht="15.75" customHeight="1">
      <c r="A194" s="62"/>
      <c r="D194" s="62"/>
      <c r="E194" s="62"/>
      <c r="F194" s="62"/>
      <c r="G194" s="62"/>
      <c r="H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  <c r="AJ194" s="62"/>
      <c r="AK194" s="62"/>
      <c r="AL194" s="62"/>
      <c r="AM194" s="62"/>
      <c r="AN194" s="62"/>
      <c r="AO194" s="62"/>
      <c r="AP194" s="62"/>
      <c r="AQ194" s="62"/>
      <c r="AR194" s="62"/>
      <c r="AS194" s="62"/>
      <c r="AT194" s="62"/>
      <c r="AU194" s="62"/>
    </row>
    <row r="195" spans="1:47" ht="15.75" customHeight="1">
      <c r="A195" s="62"/>
      <c r="D195" s="62"/>
      <c r="E195" s="62"/>
      <c r="F195" s="62"/>
      <c r="G195" s="62"/>
      <c r="H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  <c r="AJ195" s="62"/>
      <c r="AK195" s="62"/>
      <c r="AL195" s="62"/>
      <c r="AM195" s="62"/>
      <c r="AN195" s="62"/>
      <c r="AO195" s="62"/>
      <c r="AP195" s="62"/>
      <c r="AQ195" s="62"/>
      <c r="AR195" s="62"/>
      <c r="AS195" s="62"/>
      <c r="AT195" s="62"/>
      <c r="AU195" s="62"/>
    </row>
    <row r="196" spans="1:47" ht="15.75" customHeight="1">
      <c r="A196" s="62"/>
      <c r="D196" s="62"/>
      <c r="E196" s="62"/>
      <c r="F196" s="62"/>
      <c r="G196" s="62"/>
      <c r="H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  <c r="AJ196" s="62"/>
      <c r="AK196" s="62"/>
      <c r="AL196" s="62"/>
      <c r="AM196" s="62"/>
      <c r="AN196" s="62"/>
      <c r="AO196" s="62"/>
      <c r="AP196" s="62"/>
      <c r="AQ196" s="62"/>
      <c r="AR196" s="62"/>
      <c r="AS196" s="62"/>
      <c r="AT196" s="62"/>
      <c r="AU196" s="62"/>
    </row>
    <row r="197" spans="1:47" ht="15.75" customHeight="1">
      <c r="A197" s="62"/>
      <c r="D197" s="62"/>
      <c r="E197" s="62"/>
      <c r="F197" s="62"/>
      <c r="G197" s="62"/>
      <c r="H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62"/>
      <c r="AJ197" s="62"/>
      <c r="AK197" s="62"/>
      <c r="AL197" s="62"/>
      <c r="AM197" s="62"/>
      <c r="AN197" s="62"/>
      <c r="AO197" s="62"/>
      <c r="AP197" s="62"/>
      <c r="AQ197" s="62"/>
      <c r="AR197" s="62"/>
      <c r="AS197" s="62"/>
      <c r="AT197" s="62"/>
      <c r="AU197" s="62"/>
    </row>
  </sheetData>
  <sheetProtection/>
  <printOptions/>
  <pageMargins left="0.2" right="0.22" top="0.32" bottom="0.18" header="0.17" footer="0.1574803149606299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197"/>
  <sheetViews>
    <sheetView zoomScale="85" zoomScaleNormal="85" zoomScalePageLayoutView="0" workbookViewId="0" topLeftCell="A1">
      <selection activeCell="A2" sqref="A2"/>
    </sheetView>
  </sheetViews>
  <sheetFormatPr defaultColWidth="8.8515625" defaultRowHeight="15.75" customHeight="1"/>
  <cols>
    <col min="1" max="1" width="16.57421875" style="66" customWidth="1"/>
    <col min="2" max="2" width="7.140625" style="62" bestFit="1" customWidth="1"/>
    <col min="3" max="3" width="29.28125" style="62" customWidth="1"/>
    <col min="4" max="4" width="7.7109375" style="67" customWidth="1"/>
    <col min="5" max="5" width="7.57421875" style="63" customWidth="1"/>
    <col min="6" max="6" width="7.7109375" style="67" customWidth="1"/>
    <col min="7" max="7" width="7.140625" style="63" customWidth="1"/>
    <col min="8" max="8" width="6.8515625" style="68" bestFit="1" customWidth="1"/>
    <col min="9" max="9" width="7.140625" style="62" bestFit="1" customWidth="1"/>
    <col min="10" max="10" width="1.8515625" style="62" customWidth="1"/>
    <col min="11" max="11" width="34.00390625" style="62" customWidth="1"/>
    <col min="12" max="12" width="11.140625" style="64" customWidth="1"/>
    <col min="13" max="17" width="8.8515625" style="65" customWidth="1"/>
    <col min="18" max="18" width="6.8515625" style="69" customWidth="1"/>
    <col min="19" max="19" width="23.57421875" style="65" customWidth="1"/>
    <col min="20" max="20" width="26.421875" style="65" customWidth="1"/>
    <col min="21" max="21" width="14.00390625" style="65" customWidth="1"/>
    <col min="22" max="47" width="8.8515625" style="65" customWidth="1"/>
    <col min="48" max="16384" width="8.8515625" style="62" customWidth="1"/>
  </cols>
  <sheetData>
    <row r="1" spans="1:47" s="2" customFormat="1" ht="18.75" customHeight="1" thickBot="1">
      <c r="A1" s="1" t="s">
        <v>32</v>
      </c>
      <c r="D1" s="3" t="s">
        <v>50</v>
      </c>
      <c r="E1" s="3"/>
      <c r="F1" s="3"/>
      <c r="G1" s="3">
        <v>2017</v>
      </c>
      <c r="K1" s="2" t="s">
        <v>45</v>
      </c>
      <c r="L1" s="5"/>
      <c r="M1" s="6"/>
      <c r="N1" s="7"/>
      <c r="O1" s="8"/>
      <c r="P1" s="9"/>
      <c r="Q1" s="10"/>
      <c r="R1" s="11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</row>
    <row r="2" spans="1:47" s="2" customFormat="1" ht="18.75" customHeight="1" thickBot="1">
      <c r="A2" s="107" t="s">
        <v>0</v>
      </c>
      <c r="B2" s="13"/>
      <c r="C2" s="14"/>
      <c r="D2" s="81" t="s">
        <v>1</v>
      </c>
      <c r="E2" s="82"/>
      <c r="F2" s="82"/>
      <c r="G2" s="84"/>
      <c r="H2" s="15"/>
      <c r="I2" s="16"/>
      <c r="K2" s="2" t="s">
        <v>46</v>
      </c>
      <c r="M2" s="7"/>
      <c r="N2" s="7"/>
      <c r="O2" s="7"/>
      <c r="P2" s="7"/>
      <c r="Q2" s="7"/>
      <c r="R2" s="11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47" s="2" customFormat="1" ht="15.75" thickBot="1">
      <c r="A3" s="17" t="s">
        <v>61</v>
      </c>
      <c r="B3" s="18" t="s">
        <v>2</v>
      </c>
      <c r="C3" s="18"/>
      <c r="D3" s="19" t="s">
        <v>3</v>
      </c>
      <c r="E3" s="20"/>
      <c r="F3" s="21"/>
      <c r="G3" s="20"/>
      <c r="H3" s="22"/>
      <c r="I3" s="23"/>
      <c r="K3" s="24" t="s">
        <v>4</v>
      </c>
      <c r="L3" s="25" t="s">
        <v>5</v>
      </c>
      <c r="M3" s="7"/>
      <c r="N3" s="7"/>
      <c r="O3" s="7"/>
      <c r="P3" s="7"/>
      <c r="Q3" s="7"/>
      <c r="R3" s="11"/>
      <c r="S3" s="7"/>
      <c r="T3" s="7"/>
      <c r="U3" s="2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47" s="2" customFormat="1" ht="15">
      <c r="A4" s="27" t="s">
        <v>6</v>
      </c>
      <c r="B4" s="28" t="s">
        <v>7</v>
      </c>
      <c r="C4" s="29" t="s">
        <v>8</v>
      </c>
      <c r="D4" s="30" t="s">
        <v>9</v>
      </c>
      <c r="E4" s="74" t="s">
        <v>10</v>
      </c>
      <c r="F4" s="30" t="s">
        <v>11</v>
      </c>
      <c r="G4" s="70" t="s">
        <v>10</v>
      </c>
      <c r="H4" s="78" t="s">
        <v>9</v>
      </c>
      <c r="I4" s="31" t="s">
        <v>10</v>
      </c>
      <c r="K4" s="32" t="s">
        <v>21</v>
      </c>
      <c r="L4" s="33">
        <f>COUNTIF($B$5:$B$35,"Ek")+Februar!L4</f>
        <v>0</v>
      </c>
      <c r="M4" s="7"/>
      <c r="N4" s="7"/>
      <c r="O4" s="7"/>
      <c r="P4" s="7"/>
      <c r="Q4" s="7"/>
      <c r="R4" s="11"/>
      <c r="S4" s="7"/>
      <c r="T4" s="7"/>
      <c r="U4" s="26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</row>
    <row r="5" spans="1:47" s="2" customFormat="1" ht="15">
      <c r="A5" s="89">
        <v>42795</v>
      </c>
      <c r="B5" s="35"/>
      <c r="C5" s="36"/>
      <c r="D5" s="37"/>
      <c r="E5" s="75"/>
      <c r="F5" s="37"/>
      <c r="G5" s="71"/>
      <c r="H5" s="79"/>
      <c r="I5" s="38"/>
      <c r="K5" s="32" t="s">
        <v>22</v>
      </c>
      <c r="L5" s="33">
        <f>COUNTIF($B$5:$B$35,"Fm")+Februar!L5</f>
        <v>0</v>
      </c>
      <c r="M5" s="7"/>
      <c r="N5" s="7"/>
      <c r="O5" s="7"/>
      <c r="P5" s="7"/>
      <c r="Q5" s="7"/>
      <c r="R5" s="11"/>
      <c r="S5" s="7"/>
      <c r="T5" s="7"/>
      <c r="U5" s="2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</row>
    <row r="6" spans="1:47" s="2" customFormat="1" ht="15">
      <c r="A6" s="89">
        <v>42796</v>
      </c>
      <c r="B6" s="35"/>
      <c r="C6" s="36"/>
      <c r="D6" s="37"/>
      <c r="E6" s="75"/>
      <c r="F6" s="37"/>
      <c r="G6" s="71"/>
      <c r="H6" s="79"/>
      <c r="I6" s="38"/>
      <c r="K6" s="32" t="s">
        <v>23</v>
      </c>
      <c r="L6" s="33">
        <f>COUNTIF($B$5:$B$35,"Fs")+Februar!L6</f>
        <v>0</v>
      </c>
      <c r="M6" s="7"/>
      <c r="N6" s="7"/>
      <c r="O6" s="7"/>
      <c r="P6" s="7"/>
      <c r="Q6" s="7"/>
      <c r="R6" s="11"/>
      <c r="S6" s="7"/>
      <c r="T6" s="7"/>
      <c r="U6" s="26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s="39" customFormat="1" ht="14.25" customHeight="1">
      <c r="A7" s="89">
        <v>42797</v>
      </c>
      <c r="B7" s="35"/>
      <c r="C7" s="36"/>
      <c r="D7" s="37"/>
      <c r="E7" s="75"/>
      <c r="F7" s="37"/>
      <c r="G7" s="71"/>
      <c r="H7" s="79"/>
      <c r="I7" s="38"/>
      <c r="K7" s="32" t="s">
        <v>24</v>
      </c>
      <c r="L7" s="33">
        <f>COUNTIF($B$5:$B$35,"Fu")+Februar!L7</f>
        <v>0</v>
      </c>
      <c r="M7" s="7"/>
      <c r="N7" s="40"/>
      <c r="O7" s="40"/>
      <c r="P7" s="40"/>
      <c r="Q7" s="40"/>
      <c r="R7" s="41"/>
      <c r="S7" s="40"/>
      <c r="T7" s="7"/>
      <c r="U7" s="7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</row>
    <row r="8" spans="1:47" s="2" customFormat="1" ht="15" customHeight="1">
      <c r="A8" s="89">
        <v>42798</v>
      </c>
      <c r="B8" s="35"/>
      <c r="C8" s="36"/>
      <c r="D8" s="37"/>
      <c r="E8" s="75"/>
      <c r="F8" s="37"/>
      <c r="G8" s="71"/>
      <c r="H8" s="79"/>
      <c r="I8" s="38"/>
      <c r="K8" s="32" t="s">
        <v>42</v>
      </c>
      <c r="L8" s="33">
        <f>COUNTIF($B$5:$B$35,"Ja")+Februar!L8</f>
        <v>0</v>
      </c>
      <c r="M8" s="7"/>
      <c r="N8" s="7"/>
      <c r="O8" s="7"/>
      <c r="P8" s="7"/>
      <c r="Q8" s="7"/>
      <c r="R8" s="11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</row>
    <row r="9" spans="1:47" s="2" customFormat="1" ht="15" customHeight="1">
      <c r="A9" s="89">
        <v>42799</v>
      </c>
      <c r="B9" s="42"/>
      <c r="C9" s="43"/>
      <c r="D9" s="37"/>
      <c r="E9" s="75"/>
      <c r="F9" s="37"/>
      <c r="G9" s="71"/>
      <c r="H9" s="79"/>
      <c r="I9" s="38"/>
      <c r="K9" s="32" t="s">
        <v>25</v>
      </c>
      <c r="L9" s="33">
        <f>COUNTIF($B$5:$B$35,"Pb")+Februar!L9</f>
        <v>0</v>
      </c>
      <c r="M9" s="7"/>
      <c r="N9" s="7"/>
      <c r="O9" s="7"/>
      <c r="P9" s="7"/>
      <c r="Q9" s="7"/>
      <c r="R9" s="11"/>
      <c r="S9" s="26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</row>
    <row r="10" spans="1:47" s="2" customFormat="1" ht="15" customHeight="1">
      <c r="A10" s="89">
        <v>42800</v>
      </c>
      <c r="B10" s="35"/>
      <c r="C10" s="36"/>
      <c r="D10" s="37"/>
      <c r="E10" s="75"/>
      <c r="F10" s="37"/>
      <c r="G10" s="71"/>
      <c r="H10" s="79"/>
      <c r="I10" s="38"/>
      <c r="K10" s="32" t="s">
        <v>26</v>
      </c>
      <c r="L10" s="33">
        <f>COUNTIF($B$5:$B$35,"PM")+Februar!L10</f>
        <v>0</v>
      </c>
      <c r="M10" s="7"/>
      <c r="N10" s="7"/>
      <c r="O10" s="7"/>
      <c r="P10" s="7"/>
      <c r="Q10" s="7"/>
      <c r="R10" s="44"/>
      <c r="S10" s="26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</row>
    <row r="11" spans="1:47" s="2" customFormat="1" ht="15" customHeight="1">
      <c r="A11" s="89">
        <v>42801</v>
      </c>
      <c r="B11" s="35"/>
      <c r="C11" s="36"/>
      <c r="D11" s="37"/>
      <c r="E11" s="75"/>
      <c r="F11" s="37"/>
      <c r="G11" s="71"/>
      <c r="H11" s="79"/>
      <c r="I11" s="38"/>
      <c r="K11" s="32" t="s">
        <v>27</v>
      </c>
      <c r="L11" s="33">
        <f>COUNTIF($B$5:$B$35,"Pu")+Februar!L11</f>
        <v>0</v>
      </c>
      <c r="M11" s="7"/>
      <c r="N11" s="7"/>
      <c r="O11" s="7"/>
      <c r="P11" s="7"/>
      <c r="Q11" s="7"/>
      <c r="R11" s="11"/>
      <c r="S11" s="26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</row>
    <row r="12" spans="1:47" s="2" customFormat="1" ht="15" customHeight="1">
      <c r="A12" s="89">
        <v>42802</v>
      </c>
      <c r="B12" s="35"/>
      <c r="C12" s="36"/>
      <c r="D12" s="37"/>
      <c r="E12" s="75"/>
      <c r="F12" s="37"/>
      <c r="G12" s="71"/>
      <c r="H12" s="79"/>
      <c r="I12" s="38"/>
      <c r="K12" s="32" t="s">
        <v>28</v>
      </c>
      <c r="L12" s="33">
        <f>COUNTIF($B$5:$B$35,"S")+Februar!L12</f>
        <v>0</v>
      </c>
      <c r="M12" s="7"/>
      <c r="N12" s="7"/>
      <c r="O12" s="7"/>
      <c r="P12" s="7"/>
      <c r="Q12" s="7"/>
      <c r="R12" s="11"/>
      <c r="S12" s="26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</row>
    <row r="13" spans="1:47" s="2" customFormat="1" ht="15" customHeight="1">
      <c r="A13" s="89">
        <v>42803</v>
      </c>
      <c r="B13" s="35"/>
      <c r="C13" s="36"/>
      <c r="D13" s="37"/>
      <c r="E13" s="75"/>
      <c r="F13" s="37"/>
      <c r="G13" s="71"/>
      <c r="H13" s="79"/>
      <c r="I13" s="38"/>
      <c r="K13" s="32" t="s">
        <v>29</v>
      </c>
      <c r="L13" s="33">
        <f>COUNTIF($B$5:$B$35,"Sd")+Februar!L13</f>
        <v>0</v>
      </c>
      <c r="M13" s="7"/>
      <c r="N13" s="7"/>
      <c r="O13" s="7"/>
      <c r="P13" s="7"/>
      <c r="Q13" s="7"/>
      <c r="R13" s="11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</row>
    <row r="14" spans="1:47" s="2" customFormat="1" ht="15" customHeight="1">
      <c r="A14" s="89">
        <v>42804</v>
      </c>
      <c r="B14" s="35"/>
      <c r="C14" s="36"/>
      <c r="D14" s="37"/>
      <c r="E14" s="75"/>
      <c r="F14" s="37"/>
      <c r="G14" s="71"/>
      <c r="H14" s="79"/>
      <c r="I14" s="38"/>
      <c r="K14" s="32" t="s">
        <v>30</v>
      </c>
      <c r="L14" s="33">
        <f>COUNTIF($B$5:$B$35,"Se")+Februar!L14</f>
        <v>0</v>
      </c>
      <c r="M14" s="7"/>
      <c r="N14" s="7"/>
      <c r="O14" s="7"/>
      <c r="P14" s="7"/>
      <c r="Q14" s="7"/>
      <c r="R14" s="11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</row>
    <row r="15" spans="1:47" s="2" customFormat="1" ht="15" customHeight="1">
      <c r="A15" s="89">
        <v>42805</v>
      </c>
      <c r="B15" s="35"/>
      <c r="C15" s="36"/>
      <c r="D15" s="37"/>
      <c r="E15" s="75"/>
      <c r="F15" s="37"/>
      <c r="G15" s="71"/>
      <c r="H15" s="79"/>
      <c r="I15" s="38"/>
      <c r="K15" s="32" t="s">
        <v>31</v>
      </c>
      <c r="L15" s="33">
        <f>COUNTIF($B$5:$B$35,"X")+Februar!L15</f>
        <v>0</v>
      </c>
      <c r="M15" s="7"/>
      <c r="N15" s="7"/>
      <c r="O15" s="7"/>
      <c r="P15" s="7"/>
      <c r="Q15" s="7"/>
      <c r="R15" s="11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</row>
    <row r="16" spans="1:47" s="2" customFormat="1" ht="15" customHeight="1" thickBot="1">
      <c r="A16" s="89">
        <v>42806</v>
      </c>
      <c r="B16" s="35"/>
      <c r="C16" s="36"/>
      <c r="D16" s="37"/>
      <c r="E16" s="75"/>
      <c r="F16" s="37"/>
      <c r="G16" s="71"/>
      <c r="H16" s="79"/>
      <c r="I16" s="38"/>
      <c r="K16" s="45" t="s">
        <v>12</v>
      </c>
      <c r="L16" s="46"/>
      <c r="M16" s="7"/>
      <c r="P16" s="7"/>
      <c r="Q16" s="7"/>
      <c r="R16" s="11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</row>
    <row r="17" spans="1:47" s="2" customFormat="1" ht="15" customHeight="1">
      <c r="A17" s="89">
        <v>42807</v>
      </c>
      <c r="B17" s="35"/>
      <c r="C17" s="36"/>
      <c r="D17" s="37"/>
      <c r="E17" s="75"/>
      <c r="F17" s="37"/>
      <c r="G17" s="71"/>
      <c r="H17" s="79"/>
      <c r="I17" s="38"/>
      <c r="K17" s="47"/>
      <c r="L17" s="7"/>
      <c r="M17" s="7"/>
      <c r="P17" s="7"/>
      <c r="Q17" s="7"/>
      <c r="R17" s="11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</row>
    <row r="18" spans="1:47" s="2" customFormat="1" ht="15" customHeight="1">
      <c r="A18" s="89">
        <v>42808</v>
      </c>
      <c r="B18" s="35"/>
      <c r="C18" s="36"/>
      <c r="D18" s="37"/>
      <c r="E18" s="75"/>
      <c r="F18" s="37"/>
      <c r="G18" s="71"/>
      <c r="H18" s="79"/>
      <c r="I18" s="38"/>
      <c r="K18" s="47"/>
      <c r="L18" s="7"/>
      <c r="M18" s="7"/>
      <c r="P18" s="7"/>
      <c r="Q18" s="7"/>
      <c r="R18" s="11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</row>
    <row r="19" spans="1:47" s="2" customFormat="1" ht="15" customHeight="1" thickBot="1">
      <c r="A19" s="89">
        <v>42809</v>
      </c>
      <c r="B19" s="35"/>
      <c r="C19" s="36"/>
      <c r="D19" s="37"/>
      <c r="E19" s="75"/>
      <c r="F19" s="37"/>
      <c r="G19" s="71"/>
      <c r="H19" s="79"/>
      <c r="I19" s="38"/>
      <c r="K19" s="48" t="s">
        <v>13</v>
      </c>
      <c r="M19" s="7"/>
      <c r="P19" s="7"/>
      <c r="Q19" s="7"/>
      <c r="R19" s="11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</row>
    <row r="20" spans="1:47" s="2" customFormat="1" ht="15" customHeight="1">
      <c r="A20" s="89">
        <v>42810</v>
      </c>
      <c r="B20" s="35"/>
      <c r="C20" s="36"/>
      <c r="D20" s="37"/>
      <c r="E20" s="75"/>
      <c r="F20" s="37"/>
      <c r="G20" s="71"/>
      <c r="H20" s="79"/>
      <c r="I20" s="38"/>
      <c r="K20" s="49" t="s">
        <v>14</v>
      </c>
      <c r="L20" s="50">
        <f>Januar!L20</f>
        <v>25</v>
      </c>
      <c r="M20" s="7"/>
      <c r="P20" s="7"/>
      <c r="Q20" s="7"/>
      <c r="R20" s="11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</row>
    <row r="21" spans="1:47" s="2" customFormat="1" ht="15" customHeight="1">
      <c r="A21" s="89">
        <v>42811</v>
      </c>
      <c r="B21" s="35"/>
      <c r="C21" s="36"/>
      <c r="D21" s="37"/>
      <c r="E21" s="75"/>
      <c r="F21" s="37"/>
      <c r="G21" s="71"/>
      <c r="H21" s="79"/>
      <c r="I21" s="38"/>
      <c r="K21" s="51" t="s">
        <v>15</v>
      </c>
      <c r="L21" s="52">
        <f>L5</f>
        <v>0</v>
      </c>
      <c r="M21" s="7"/>
      <c r="P21" s="7"/>
      <c r="Q21" s="7"/>
      <c r="R21" s="11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</row>
    <row r="22" spans="1:47" s="2" customFormat="1" ht="15" customHeight="1" thickBot="1">
      <c r="A22" s="89">
        <v>42812</v>
      </c>
      <c r="B22" s="35"/>
      <c r="C22" s="36"/>
      <c r="D22" s="37"/>
      <c r="E22" s="75"/>
      <c r="F22" s="37"/>
      <c r="G22" s="71"/>
      <c r="H22" s="79"/>
      <c r="I22" s="38"/>
      <c r="K22" s="45" t="s">
        <v>16</v>
      </c>
      <c r="L22" s="53">
        <f>L20-L21</f>
        <v>25</v>
      </c>
      <c r="M22" s="7"/>
      <c r="P22" s="7"/>
      <c r="Q22" s="7"/>
      <c r="R22" s="11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</row>
    <row r="23" spans="1:47" s="2" customFormat="1" ht="15" customHeight="1">
      <c r="A23" s="89">
        <v>42813</v>
      </c>
      <c r="B23" s="35"/>
      <c r="C23" s="36"/>
      <c r="D23" s="37"/>
      <c r="E23" s="75"/>
      <c r="F23" s="37"/>
      <c r="G23" s="71"/>
      <c r="H23" s="79"/>
      <c r="I23" s="38"/>
      <c r="K23" s="7"/>
      <c r="L23" s="54"/>
      <c r="M23" s="7"/>
      <c r="P23" s="7"/>
      <c r="Q23" s="7"/>
      <c r="R23" s="11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</row>
    <row r="24" spans="1:47" s="2" customFormat="1" ht="15" customHeight="1" thickBot="1">
      <c r="A24" s="89">
        <v>42814</v>
      </c>
      <c r="B24" s="35"/>
      <c r="C24" s="36"/>
      <c r="D24" s="37"/>
      <c r="E24" s="75"/>
      <c r="F24" s="37"/>
      <c r="G24" s="71"/>
      <c r="H24" s="79"/>
      <c r="I24" s="38"/>
      <c r="K24" s="48" t="s">
        <v>41</v>
      </c>
      <c r="L24" s="54"/>
      <c r="M24" s="7"/>
      <c r="P24" s="7"/>
      <c r="Q24" s="7"/>
      <c r="R24" s="11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</row>
    <row r="25" spans="1:47" s="2" customFormat="1" ht="15" customHeight="1">
      <c r="A25" s="89">
        <v>42815</v>
      </c>
      <c r="B25" s="35"/>
      <c r="C25" s="36"/>
      <c r="D25" s="37"/>
      <c r="E25" s="75"/>
      <c r="F25" s="37"/>
      <c r="G25" s="71"/>
      <c r="H25" s="79"/>
      <c r="I25" s="38"/>
      <c r="K25" s="49" t="s">
        <v>17</v>
      </c>
      <c r="L25" s="50">
        <v>14</v>
      </c>
      <c r="M25" s="7"/>
      <c r="P25" s="7"/>
      <c r="Q25" s="7"/>
      <c r="R25" s="11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</row>
    <row r="26" spans="1:47" s="2" customFormat="1" ht="15" customHeight="1" thickBot="1">
      <c r="A26" s="89">
        <v>42816</v>
      </c>
      <c r="B26" s="35"/>
      <c r="C26" s="36"/>
      <c r="D26" s="37"/>
      <c r="E26" s="75"/>
      <c r="F26" s="37"/>
      <c r="G26" s="71"/>
      <c r="H26" s="79"/>
      <c r="I26" s="38"/>
      <c r="K26" s="45" t="s">
        <v>18</v>
      </c>
      <c r="L26" s="53">
        <f>L6</f>
        <v>0</v>
      </c>
      <c r="M26" s="7"/>
      <c r="P26" s="7"/>
      <c r="Q26" s="7"/>
      <c r="R26" s="11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</row>
    <row r="27" spans="1:47" s="2" customFormat="1" ht="15" customHeight="1">
      <c r="A27" s="89">
        <v>42817</v>
      </c>
      <c r="B27" s="35"/>
      <c r="C27" s="36"/>
      <c r="D27" s="37"/>
      <c r="E27" s="75"/>
      <c r="F27" s="37"/>
      <c r="G27" s="71"/>
      <c r="H27" s="79"/>
      <c r="I27" s="38"/>
      <c r="L27" s="54"/>
      <c r="M27" s="7"/>
      <c r="P27" s="7"/>
      <c r="Q27" s="7"/>
      <c r="R27" s="11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</row>
    <row r="28" spans="1:47" s="2" customFormat="1" ht="15" customHeight="1">
      <c r="A28" s="89">
        <v>42818</v>
      </c>
      <c r="B28" s="35"/>
      <c r="D28" s="37"/>
      <c r="E28" s="75"/>
      <c r="F28" s="37"/>
      <c r="G28" s="71"/>
      <c r="H28" s="79"/>
      <c r="I28" s="38"/>
      <c r="K28" s="80" t="s">
        <v>43</v>
      </c>
      <c r="L28" s="7"/>
      <c r="M28" s="7"/>
      <c r="P28" s="7"/>
      <c r="Q28" s="7"/>
      <c r="R28" s="11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</row>
    <row r="29" spans="1:47" s="2" customFormat="1" ht="15" customHeight="1">
      <c r="A29" s="89">
        <v>42819</v>
      </c>
      <c r="B29" s="35"/>
      <c r="D29" s="37"/>
      <c r="E29" s="75"/>
      <c r="F29" s="37"/>
      <c r="G29" s="71"/>
      <c r="H29" s="79"/>
      <c r="I29" s="38"/>
      <c r="K29" s="7" t="s">
        <v>47</v>
      </c>
      <c r="L29" s="54"/>
      <c r="M29" s="7"/>
      <c r="P29" s="7"/>
      <c r="Q29" s="7"/>
      <c r="R29" s="11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</row>
    <row r="30" spans="1:47" s="2" customFormat="1" ht="15" customHeight="1">
      <c r="A30" s="89">
        <v>42820</v>
      </c>
      <c r="B30" s="35"/>
      <c r="C30" s="36"/>
      <c r="D30" s="37"/>
      <c r="E30" s="75"/>
      <c r="F30" s="37"/>
      <c r="G30" s="71"/>
      <c r="H30" s="79"/>
      <c r="I30" s="38"/>
      <c r="K30" s="7" t="s">
        <v>48</v>
      </c>
      <c r="L30" s="7"/>
      <c r="M30" s="7"/>
      <c r="P30" s="7"/>
      <c r="Q30" s="7"/>
      <c r="R30" s="11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</row>
    <row r="31" spans="1:46" s="2" customFormat="1" ht="15" customHeight="1">
      <c r="A31" s="89">
        <v>42821</v>
      </c>
      <c r="B31" s="35"/>
      <c r="C31" s="36"/>
      <c r="D31" s="37"/>
      <c r="E31" s="75"/>
      <c r="F31" s="37"/>
      <c r="G31" s="71"/>
      <c r="H31" s="79"/>
      <c r="I31" s="38"/>
      <c r="K31" s="47" t="s">
        <v>44</v>
      </c>
      <c r="L31" s="54"/>
      <c r="M31" s="7"/>
      <c r="P31" s="7"/>
      <c r="Q31" s="11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</row>
    <row r="32" spans="1:46" s="2" customFormat="1" ht="15" customHeight="1">
      <c r="A32" s="89">
        <v>42822</v>
      </c>
      <c r="B32" s="35"/>
      <c r="D32" s="37"/>
      <c r="E32" s="75"/>
      <c r="F32" s="37"/>
      <c r="G32" s="71"/>
      <c r="H32" s="79"/>
      <c r="I32" s="38"/>
      <c r="K32" s="2" t="s">
        <v>49</v>
      </c>
      <c r="L32" s="7"/>
      <c r="M32" s="7"/>
      <c r="N32" s="7"/>
      <c r="O32" s="7"/>
      <c r="P32" s="7"/>
      <c r="Q32" s="11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</row>
    <row r="33" spans="1:46" s="2" customFormat="1" ht="15" customHeight="1">
      <c r="A33" s="89">
        <v>42823</v>
      </c>
      <c r="B33" s="35"/>
      <c r="C33" s="36"/>
      <c r="D33" s="55"/>
      <c r="E33" s="76"/>
      <c r="F33" s="55"/>
      <c r="G33" s="72"/>
      <c r="H33" s="79"/>
      <c r="I33" s="38"/>
      <c r="K33" s="7"/>
      <c r="L33" s="7"/>
      <c r="M33" s="7"/>
      <c r="N33" s="7"/>
      <c r="O33" s="7"/>
      <c r="P33" s="7"/>
      <c r="Q33" s="11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</row>
    <row r="34" spans="1:46" s="2" customFormat="1" ht="15" customHeight="1">
      <c r="A34" s="89">
        <v>42824</v>
      </c>
      <c r="B34" s="35"/>
      <c r="C34" s="36"/>
      <c r="D34" s="55"/>
      <c r="E34" s="76"/>
      <c r="F34" s="55"/>
      <c r="G34" s="72"/>
      <c r="H34" s="79"/>
      <c r="I34" s="38"/>
      <c r="K34" s="7"/>
      <c r="L34" s="7"/>
      <c r="M34" s="7"/>
      <c r="N34" s="7"/>
      <c r="O34" s="7"/>
      <c r="P34" s="7"/>
      <c r="Q34" s="11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</row>
    <row r="35" spans="1:17" s="7" customFormat="1" ht="15.75" customHeight="1">
      <c r="A35" s="89">
        <v>42825</v>
      </c>
      <c r="B35" s="35"/>
      <c r="C35" s="36"/>
      <c r="D35" s="55"/>
      <c r="E35" s="76"/>
      <c r="F35" s="55"/>
      <c r="G35" s="72"/>
      <c r="H35" s="79"/>
      <c r="I35" s="38"/>
      <c r="Q35" s="11"/>
    </row>
    <row r="36" spans="1:17" s="7" customFormat="1" ht="15.75" customHeight="1" thickBot="1">
      <c r="A36" s="56" t="s">
        <v>19</v>
      </c>
      <c r="B36" s="57"/>
      <c r="C36" s="58"/>
      <c r="D36" s="73"/>
      <c r="E36" s="77">
        <f>SUM(E5:E35)</f>
        <v>0</v>
      </c>
      <c r="F36" s="73"/>
      <c r="G36" s="46">
        <f>SUM(G5:G35)</f>
        <v>0</v>
      </c>
      <c r="H36" s="73"/>
      <c r="I36" s="46">
        <f>SUM(I5:I35)</f>
        <v>0</v>
      </c>
      <c r="Q36" s="11"/>
    </row>
    <row r="37" spans="4:11" s="7" customFormat="1" ht="15.75" customHeight="1">
      <c r="D37" s="59"/>
      <c r="E37" s="60"/>
      <c r="F37" s="59"/>
      <c r="G37" s="60"/>
      <c r="K37" s="61" t="s">
        <v>20</v>
      </c>
    </row>
    <row r="38" s="7" customFormat="1" ht="15.75" customHeight="1"/>
    <row r="39" s="7" customFormat="1" ht="15.75" customHeight="1"/>
    <row r="40" s="7" customFormat="1" ht="15.75" customHeight="1"/>
    <row r="41" s="7" customFormat="1" ht="15.75" customHeight="1"/>
    <row r="42" s="7" customFormat="1" ht="15.75" customHeight="1"/>
    <row r="43" s="7" customFormat="1" ht="15.75" customHeight="1"/>
    <row r="44" s="7" customFormat="1" ht="15.75" customHeight="1"/>
    <row r="45" s="7" customFormat="1" ht="15.75" customHeight="1"/>
    <row r="46" s="7" customFormat="1" ht="15.75" customHeight="1"/>
    <row r="47" s="7" customFormat="1" ht="15.75" customHeight="1"/>
    <row r="48" s="7" customFormat="1" ht="15.75" customHeight="1"/>
    <row r="49" s="7" customFormat="1" ht="15.75" customHeight="1"/>
    <row r="50" s="7" customFormat="1" ht="15.75" customHeight="1"/>
    <row r="51" s="7" customFormat="1" ht="15.75" customHeight="1"/>
    <row r="52" s="7" customFormat="1" ht="15.75" customHeight="1"/>
    <row r="53" s="7" customFormat="1" ht="15.75" customHeight="1"/>
    <row r="54" s="7" customFormat="1" ht="15.75" customHeight="1"/>
    <row r="55" s="7" customFormat="1" ht="15.75" customHeight="1"/>
    <row r="56" s="7" customFormat="1" ht="15.75" customHeight="1"/>
    <row r="57" s="7" customFormat="1" ht="15.75" customHeight="1"/>
    <row r="58" s="7" customFormat="1" ht="15.75" customHeight="1"/>
    <row r="59" s="7" customFormat="1" ht="15.75" customHeight="1"/>
    <row r="60" s="7" customFormat="1" ht="15.75" customHeight="1"/>
    <row r="61" s="7" customFormat="1" ht="15.75" customHeight="1"/>
    <row r="62" s="7" customFormat="1" ht="15.75" customHeight="1"/>
    <row r="63" s="7" customFormat="1" ht="15.75" customHeight="1"/>
    <row r="64" s="7" customFormat="1" ht="15.75" customHeight="1"/>
    <row r="65" s="7" customFormat="1" ht="15.75" customHeight="1"/>
    <row r="66" s="7" customFormat="1" ht="15.75" customHeight="1"/>
    <row r="67" s="7" customFormat="1" ht="15.75" customHeight="1"/>
    <row r="68" s="7" customFormat="1" ht="15.75" customHeight="1"/>
    <row r="69" s="7" customFormat="1" ht="15.75" customHeight="1"/>
    <row r="70" s="7" customFormat="1" ht="15.75" customHeight="1"/>
    <row r="71" s="7" customFormat="1" ht="15.75" customHeight="1"/>
    <row r="72" s="7" customFormat="1" ht="15.75" customHeight="1"/>
    <row r="73" s="7" customFormat="1" ht="15.75" customHeight="1"/>
    <row r="74" s="7" customFormat="1" ht="15.75" customHeight="1"/>
    <row r="75" s="7" customFormat="1" ht="15.75" customHeight="1"/>
    <row r="76" s="7" customFormat="1" ht="15.75" customHeight="1"/>
    <row r="77" s="7" customFormat="1" ht="15.75" customHeight="1"/>
    <row r="78" s="7" customFormat="1" ht="15.75" customHeight="1"/>
    <row r="79" s="7" customFormat="1" ht="15.75" customHeight="1"/>
    <row r="80" s="7" customFormat="1" ht="15.75" customHeight="1"/>
    <row r="81" s="7" customFormat="1" ht="15.75" customHeight="1"/>
    <row r="82" s="7" customFormat="1" ht="15.75" customHeight="1"/>
    <row r="83" s="7" customFormat="1" ht="15.75" customHeight="1"/>
    <row r="84" s="7" customFormat="1" ht="15.75" customHeight="1"/>
    <row r="85" s="7" customFormat="1" ht="15.75" customHeight="1"/>
    <row r="86" s="7" customFormat="1" ht="15.75" customHeight="1"/>
    <row r="87" s="7" customFormat="1" ht="15.75" customHeight="1"/>
    <row r="88" s="7" customFormat="1" ht="15.75" customHeight="1"/>
    <row r="89" s="7" customFormat="1" ht="15.75" customHeight="1"/>
    <row r="90" s="7" customFormat="1" ht="15.75" customHeight="1"/>
    <row r="91" s="7" customFormat="1" ht="15.75" customHeight="1"/>
    <row r="92" s="7" customFormat="1" ht="15.75" customHeight="1"/>
    <row r="93" s="7" customFormat="1" ht="15.75" customHeight="1"/>
    <row r="94" s="7" customFormat="1" ht="15.75" customHeight="1"/>
    <row r="95" s="7" customFormat="1" ht="15.75" customHeight="1"/>
    <row r="96" s="2" customFormat="1" ht="15.75" customHeight="1"/>
    <row r="97" s="2" customFormat="1" ht="15.75" customHeight="1"/>
    <row r="98" s="2" customFormat="1" ht="15.75" customHeight="1"/>
    <row r="99" s="2" customFormat="1" ht="15.75" customHeight="1"/>
    <row r="100" s="2" customFormat="1" ht="15.75" customHeight="1"/>
    <row r="101" s="2" customFormat="1" ht="15.75" customHeight="1"/>
    <row r="102" s="2" customFormat="1" ht="15.75" customHeight="1"/>
    <row r="103" s="2" customFormat="1" ht="15.75" customHeight="1"/>
    <row r="104" s="2" customFormat="1" ht="15.75" customHeight="1"/>
    <row r="105" s="2" customFormat="1" ht="15.75" customHeight="1"/>
    <row r="106" spans="1:47" ht="15.75" customHeight="1">
      <c r="A106" s="62"/>
      <c r="D106" s="62"/>
      <c r="E106" s="62"/>
      <c r="F106" s="62"/>
      <c r="G106" s="62"/>
      <c r="H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</row>
    <row r="107" spans="1:47" ht="15.75" customHeight="1">
      <c r="A107" s="62"/>
      <c r="D107" s="62"/>
      <c r="E107" s="62"/>
      <c r="F107" s="62"/>
      <c r="G107" s="62"/>
      <c r="H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</row>
    <row r="108" spans="1:47" ht="15.75" customHeight="1">
      <c r="A108" s="62"/>
      <c r="D108" s="62"/>
      <c r="E108" s="62"/>
      <c r="F108" s="62"/>
      <c r="G108" s="62"/>
      <c r="H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</row>
    <row r="109" spans="1:47" ht="15.75" customHeight="1">
      <c r="A109" s="62"/>
      <c r="D109" s="62"/>
      <c r="E109" s="62"/>
      <c r="F109" s="62"/>
      <c r="G109" s="62"/>
      <c r="H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</row>
    <row r="110" spans="1:47" ht="15.75" customHeight="1">
      <c r="A110" s="62"/>
      <c r="D110" s="62"/>
      <c r="E110" s="62"/>
      <c r="F110" s="62"/>
      <c r="G110" s="62"/>
      <c r="H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</row>
    <row r="111" spans="1:47" ht="15.75" customHeight="1">
      <c r="A111" s="62"/>
      <c r="D111" s="62"/>
      <c r="E111" s="62"/>
      <c r="F111" s="62"/>
      <c r="G111" s="62"/>
      <c r="H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</row>
    <row r="112" spans="1:47" ht="15.75" customHeight="1">
      <c r="A112" s="62"/>
      <c r="D112" s="62"/>
      <c r="E112" s="62"/>
      <c r="F112" s="62"/>
      <c r="G112" s="62"/>
      <c r="H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</row>
    <row r="113" spans="1:47" ht="15.75" customHeight="1">
      <c r="A113" s="62"/>
      <c r="D113" s="62"/>
      <c r="E113" s="62"/>
      <c r="F113" s="62"/>
      <c r="G113" s="62"/>
      <c r="H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</row>
    <row r="114" spans="1:47" ht="15.75" customHeight="1">
      <c r="A114" s="62"/>
      <c r="D114" s="62"/>
      <c r="E114" s="62"/>
      <c r="F114" s="62"/>
      <c r="G114" s="62"/>
      <c r="H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</row>
    <row r="115" spans="1:47" ht="15.75" customHeight="1">
      <c r="A115" s="62"/>
      <c r="D115" s="62"/>
      <c r="E115" s="62"/>
      <c r="F115" s="62"/>
      <c r="G115" s="62"/>
      <c r="H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</row>
    <row r="116" spans="1:47" ht="15.75" customHeight="1">
      <c r="A116" s="62"/>
      <c r="D116" s="62"/>
      <c r="E116" s="62"/>
      <c r="F116" s="62"/>
      <c r="G116" s="62"/>
      <c r="H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</row>
    <row r="117" spans="1:47" ht="15.75" customHeight="1">
      <c r="A117" s="62"/>
      <c r="D117" s="62"/>
      <c r="E117" s="62"/>
      <c r="F117" s="62"/>
      <c r="G117" s="62"/>
      <c r="H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</row>
    <row r="118" spans="1:47" ht="15.75" customHeight="1">
      <c r="A118" s="62"/>
      <c r="D118" s="62"/>
      <c r="E118" s="62"/>
      <c r="F118" s="62"/>
      <c r="G118" s="62"/>
      <c r="H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</row>
    <row r="119" spans="1:47" ht="15.75" customHeight="1">
      <c r="A119" s="62"/>
      <c r="D119" s="62"/>
      <c r="E119" s="62"/>
      <c r="F119" s="62"/>
      <c r="G119" s="62"/>
      <c r="H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</row>
    <row r="120" spans="1:47" ht="15.75" customHeight="1">
      <c r="A120" s="62"/>
      <c r="D120" s="62"/>
      <c r="E120" s="62"/>
      <c r="F120" s="62"/>
      <c r="G120" s="62"/>
      <c r="H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</row>
    <row r="121" spans="1:47" ht="15.75" customHeight="1">
      <c r="A121" s="62"/>
      <c r="D121" s="62"/>
      <c r="E121" s="62"/>
      <c r="F121" s="62"/>
      <c r="G121" s="62"/>
      <c r="H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</row>
    <row r="122" spans="1:47" ht="15.75" customHeight="1">
      <c r="A122" s="62"/>
      <c r="D122" s="62"/>
      <c r="E122" s="62"/>
      <c r="F122" s="62"/>
      <c r="G122" s="62"/>
      <c r="H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</row>
    <row r="123" spans="1:47" ht="15.75" customHeight="1">
      <c r="A123" s="62"/>
      <c r="D123" s="62"/>
      <c r="E123" s="62"/>
      <c r="F123" s="62"/>
      <c r="G123" s="62"/>
      <c r="H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</row>
    <row r="124" spans="1:47" ht="15.75" customHeight="1">
      <c r="A124" s="62"/>
      <c r="D124" s="62"/>
      <c r="E124" s="62"/>
      <c r="F124" s="62"/>
      <c r="G124" s="62"/>
      <c r="H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</row>
    <row r="125" spans="1:47" ht="15.75" customHeight="1">
      <c r="A125" s="62"/>
      <c r="D125" s="62"/>
      <c r="E125" s="62"/>
      <c r="F125" s="62"/>
      <c r="G125" s="62"/>
      <c r="H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</row>
    <row r="126" spans="1:47" ht="15.75" customHeight="1">
      <c r="A126" s="62"/>
      <c r="D126" s="62"/>
      <c r="E126" s="62"/>
      <c r="F126" s="62"/>
      <c r="G126" s="62"/>
      <c r="H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</row>
    <row r="127" spans="1:47" ht="15.75" customHeight="1">
      <c r="A127" s="62"/>
      <c r="D127" s="62"/>
      <c r="E127" s="62"/>
      <c r="F127" s="62"/>
      <c r="G127" s="62"/>
      <c r="H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</row>
    <row r="128" spans="1:47" ht="15.75" customHeight="1">
      <c r="A128" s="62"/>
      <c r="D128" s="62"/>
      <c r="E128" s="62"/>
      <c r="F128" s="62"/>
      <c r="G128" s="62"/>
      <c r="H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</row>
    <row r="129" spans="1:47" ht="15.75" customHeight="1">
      <c r="A129" s="62"/>
      <c r="D129" s="62"/>
      <c r="E129" s="62"/>
      <c r="F129" s="62"/>
      <c r="G129" s="62"/>
      <c r="H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62"/>
      <c r="AT129" s="62"/>
      <c r="AU129" s="62"/>
    </row>
    <row r="130" spans="1:47" ht="15.75" customHeight="1">
      <c r="A130" s="62"/>
      <c r="D130" s="62"/>
      <c r="E130" s="62"/>
      <c r="F130" s="62"/>
      <c r="G130" s="62"/>
      <c r="H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  <c r="AU130" s="62"/>
    </row>
    <row r="131" spans="1:47" ht="15.75" customHeight="1">
      <c r="A131" s="62"/>
      <c r="D131" s="62"/>
      <c r="E131" s="62"/>
      <c r="F131" s="62"/>
      <c r="G131" s="62"/>
      <c r="H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  <c r="AS131" s="62"/>
      <c r="AT131" s="62"/>
      <c r="AU131" s="62"/>
    </row>
    <row r="132" spans="1:47" ht="15.75" customHeight="1">
      <c r="A132" s="62"/>
      <c r="D132" s="62"/>
      <c r="E132" s="62"/>
      <c r="F132" s="62"/>
      <c r="G132" s="62"/>
      <c r="H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  <c r="AT132" s="62"/>
      <c r="AU132" s="62"/>
    </row>
    <row r="133" spans="1:47" ht="15.75" customHeight="1">
      <c r="A133" s="62"/>
      <c r="D133" s="62"/>
      <c r="E133" s="62"/>
      <c r="F133" s="62"/>
      <c r="G133" s="62"/>
      <c r="H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62"/>
      <c r="AT133" s="62"/>
      <c r="AU133" s="62"/>
    </row>
    <row r="134" spans="1:47" ht="15.75" customHeight="1">
      <c r="A134" s="62"/>
      <c r="D134" s="62"/>
      <c r="E134" s="62"/>
      <c r="F134" s="62"/>
      <c r="G134" s="62"/>
      <c r="H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</row>
    <row r="135" spans="1:47" ht="15.75" customHeight="1">
      <c r="A135" s="62"/>
      <c r="D135" s="62"/>
      <c r="E135" s="62"/>
      <c r="F135" s="62"/>
      <c r="G135" s="62"/>
      <c r="H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2"/>
      <c r="AQ135" s="62"/>
      <c r="AR135" s="62"/>
      <c r="AS135" s="62"/>
      <c r="AT135" s="62"/>
      <c r="AU135" s="62"/>
    </row>
    <row r="136" spans="1:47" ht="15.75" customHeight="1">
      <c r="A136" s="62"/>
      <c r="D136" s="62"/>
      <c r="E136" s="62"/>
      <c r="F136" s="62"/>
      <c r="G136" s="62"/>
      <c r="H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</row>
    <row r="137" spans="1:47" ht="15.75" customHeight="1">
      <c r="A137" s="62"/>
      <c r="D137" s="62"/>
      <c r="E137" s="62"/>
      <c r="F137" s="62"/>
      <c r="G137" s="62"/>
      <c r="H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</row>
    <row r="138" spans="1:47" ht="15.75" customHeight="1">
      <c r="A138" s="62"/>
      <c r="D138" s="62"/>
      <c r="E138" s="62"/>
      <c r="F138" s="62"/>
      <c r="G138" s="62"/>
      <c r="H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</row>
    <row r="139" spans="1:47" ht="15.75" customHeight="1">
      <c r="A139" s="62"/>
      <c r="D139" s="62"/>
      <c r="E139" s="62"/>
      <c r="F139" s="62"/>
      <c r="G139" s="62"/>
      <c r="H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  <c r="AS139" s="62"/>
      <c r="AT139" s="62"/>
      <c r="AU139" s="62"/>
    </row>
    <row r="140" spans="1:47" ht="15.75" customHeight="1">
      <c r="A140" s="62"/>
      <c r="D140" s="62"/>
      <c r="E140" s="62"/>
      <c r="F140" s="62"/>
      <c r="G140" s="62"/>
      <c r="H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62"/>
      <c r="AQ140" s="62"/>
      <c r="AR140" s="62"/>
      <c r="AS140" s="62"/>
      <c r="AT140" s="62"/>
      <c r="AU140" s="62"/>
    </row>
    <row r="141" spans="1:47" ht="15.75" customHeight="1">
      <c r="A141" s="62"/>
      <c r="D141" s="62"/>
      <c r="E141" s="62"/>
      <c r="F141" s="62"/>
      <c r="G141" s="62"/>
      <c r="H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</row>
    <row r="142" spans="1:47" ht="15.75" customHeight="1">
      <c r="A142" s="62"/>
      <c r="D142" s="62"/>
      <c r="E142" s="62"/>
      <c r="F142" s="62"/>
      <c r="G142" s="62"/>
      <c r="H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  <c r="AS142" s="62"/>
      <c r="AT142" s="62"/>
      <c r="AU142" s="62"/>
    </row>
    <row r="143" spans="1:47" ht="15.75" customHeight="1">
      <c r="A143" s="62"/>
      <c r="D143" s="62"/>
      <c r="E143" s="62"/>
      <c r="F143" s="62"/>
      <c r="G143" s="62"/>
      <c r="H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</row>
    <row r="144" spans="1:47" ht="15.75" customHeight="1">
      <c r="A144" s="62"/>
      <c r="D144" s="62"/>
      <c r="E144" s="62"/>
      <c r="F144" s="62"/>
      <c r="G144" s="62"/>
      <c r="H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62"/>
      <c r="AQ144" s="62"/>
      <c r="AR144" s="62"/>
      <c r="AS144" s="62"/>
      <c r="AT144" s="62"/>
      <c r="AU144" s="62"/>
    </row>
    <row r="145" spans="1:47" ht="15.75" customHeight="1">
      <c r="A145" s="62"/>
      <c r="D145" s="62"/>
      <c r="E145" s="62"/>
      <c r="F145" s="62"/>
      <c r="G145" s="62"/>
      <c r="H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62"/>
      <c r="AQ145" s="62"/>
      <c r="AR145" s="62"/>
      <c r="AS145" s="62"/>
      <c r="AT145" s="62"/>
      <c r="AU145" s="62"/>
    </row>
    <row r="146" spans="1:47" ht="15.75" customHeight="1">
      <c r="A146" s="62"/>
      <c r="D146" s="62"/>
      <c r="E146" s="62"/>
      <c r="F146" s="62"/>
      <c r="G146" s="62"/>
      <c r="H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  <c r="AM146" s="62"/>
      <c r="AN146" s="62"/>
      <c r="AO146" s="62"/>
      <c r="AP146" s="62"/>
      <c r="AQ146" s="62"/>
      <c r="AR146" s="62"/>
      <c r="AS146" s="62"/>
      <c r="AT146" s="62"/>
      <c r="AU146" s="62"/>
    </row>
    <row r="147" spans="1:47" ht="15.75" customHeight="1">
      <c r="A147" s="62"/>
      <c r="D147" s="62"/>
      <c r="E147" s="62"/>
      <c r="F147" s="62"/>
      <c r="G147" s="62"/>
      <c r="H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62"/>
      <c r="AQ147" s="62"/>
      <c r="AR147" s="62"/>
      <c r="AS147" s="62"/>
      <c r="AT147" s="62"/>
      <c r="AU147" s="62"/>
    </row>
    <row r="148" spans="1:47" ht="15.75" customHeight="1">
      <c r="A148" s="62"/>
      <c r="D148" s="62"/>
      <c r="E148" s="62"/>
      <c r="F148" s="62"/>
      <c r="G148" s="62"/>
      <c r="H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  <c r="AS148" s="62"/>
      <c r="AT148" s="62"/>
      <c r="AU148" s="62"/>
    </row>
    <row r="149" spans="1:47" ht="15.75" customHeight="1">
      <c r="A149" s="62"/>
      <c r="D149" s="62"/>
      <c r="E149" s="62"/>
      <c r="F149" s="62"/>
      <c r="G149" s="62"/>
      <c r="H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</row>
    <row r="150" spans="1:47" ht="15.75" customHeight="1">
      <c r="A150" s="62"/>
      <c r="D150" s="62"/>
      <c r="E150" s="62"/>
      <c r="F150" s="62"/>
      <c r="G150" s="62"/>
      <c r="H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</row>
    <row r="151" spans="1:47" ht="15.75" customHeight="1">
      <c r="A151" s="62"/>
      <c r="D151" s="62"/>
      <c r="E151" s="62"/>
      <c r="F151" s="62"/>
      <c r="G151" s="62"/>
      <c r="H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</row>
    <row r="152" spans="1:47" ht="15.75" customHeight="1">
      <c r="A152" s="62"/>
      <c r="D152" s="62"/>
      <c r="E152" s="62"/>
      <c r="F152" s="62"/>
      <c r="G152" s="62"/>
      <c r="H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</row>
    <row r="153" spans="1:47" ht="15.75" customHeight="1">
      <c r="A153" s="62"/>
      <c r="D153" s="62"/>
      <c r="E153" s="62"/>
      <c r="F153" s="62"/>
      <c r="G153" s="62"/>
      <c r="H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62"/>
      <c r="AQ153" s="62"/>
      <c r="AR153" s="62"/>
      <c r="AS153" s="62"/>
      <c r="AT153" s="62"/>
      <c r="AU153" s="62"/>
    </row>
    <row r="154" spans="1:47" ht="15.75" customHeight="1">
      <c r="A154" s="62"/>
      <c r="D154" s="62"/>
      <c r="E154" s="62"/>
      <c r="F154" s="62"/>
      <c r="G154" s="62"/>
      <c r="H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  <c r="AS154" s="62"/>
      <c r="AT154" s="62"/>
      <c r="AU154" s="62"/>
    </row>
    <row r="155" spans="1:47" ht="15.75" customHeight="1">
      <c r="A155" s="62"/>
      <c r="D155" s="62"/>
      <c r="E155" s="62"/>
      <c r="F155" s="62"/>
      <c r="G155" s="62"/>
      <c r="H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62"/>
      <c r="AQ155" s="62"/>
      <c r="AR155" s="62"/>
      <c r="AS155" s="62"/>
      <c r="AT155" s="62"/>
      <c r="AU155" s="62"/>
    </row>
    <row r="156" spans="1:47" ht="15.75" customHeight="1">
      <c r="A156" s="62"/>
      <c r="D156" s="62"/>
      <c r="E156" s="62"/>
      <c r="F156" s="62"/>
      <c r="G156" s="62"/>
      <c r="H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  <c r="AL156" s="62"/>
      <c r="AM156" s="62"/>
      <c r="AN156" s="62"/>
      <c r="AO156" s="62"/>
      <c r="AP156" s="62"/>
      <c r="AQ156" s="62"/>
      <c r="AR156" s="62"/>
      <c r="AS156" s="62"/>
      <c r="AT156" s="62"/>
      <c r="AU156" s="62"/>
    </row>
    <row r="157" spans="1:47" ht="15.75" customHeight="1">
      <c r="A157" s="62"/>
      <c r="D157" s="62"/>
      <c r="E157" s="62"/>
      <c r="F157" s="62"/>
      <c r="G157" s="62"/>
      <c r="H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62"/>
      <c r="AQ157" s="62"/>
      <c r="AR157" s="62"/>
      <c r="AS157" s="62"/>
      <c r="AT157" s="62"/>
      <c r="AU157" s="62"/>
    </row>
    <row r="158" spans="1:47" ht="15.75" customHeight="1">
      <c r="A158" s="62"/>
      <c r="D158" s="62"/>
      <c r="E158" s="62"/>
      <c r="F158" s="62"/>
      <c r="G158" s="62"/>
      <c r="H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2"/>
      <c r="AK158" s="62"/>
      <c r="AL158" s="62"/>
      <c r="AM158" s="62"/>
      <c r="AN158" s="62"/>
      <c r="AO158" s="62"/>
      <c r="AP158" s="62"/>
      <c r="AQ158" s="62"/>
      <c r="AR158" s="62"/>
      <c r="AS158" s="62"/>
      <c r="AT158" s="62"/>
      <c r="AU158" s="62"/>
    </row>
    <row r="159" spans="1:47" ht="15.75" customHeight="1">
      <c r="A159" s="62"/>
      <c r="D159" s="62"/>
      <c r="E159" s="62"/>
      <c r="F159" s="62"/>
      <c r="G159" s="62"/>
      <c r="H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62"/>
      <c r="AR159" s="62"/>
      <c r="AS159" s="62"/>
      <c r="AT159" s="62"/>
      <c r="AU159" s="62"/>
    </row>
    <row r="160" spans="1:47" ht="15.75" customHeight="1">
      <c r="A160" s="62"/>
      <c r="D160" s="62"/>
      <c r="E160" s="62"/>
      <c r="F160" s="62"/>
      <c r="G160" s="62"/>
      <c r="H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J160" s="62"/>
      <c r="AK160" s="62"/>
      <c r="AL160" s="62"/>
      <c r="AM160" s="62"/>
      <c r="AN160" s="62"/>
      <c r="AO160" s="62"/>
      <c r="AP160" s="62"/>
      <c r="AQ160" s="62"/>
      <c r="AR160" s="62"/>
      <c r="AS160" s="62"/>
      <c r="AT160" s="62"/>
      <c r="AU160" s="62"/>
    </row>
    <row r="161" spans="1:47" ht="15.75" customHeight="1">
      <c r="A161" s="62"/>
      <c r="D161" s="62"/>
      <c r="E161" s="62"/>
      <c r="F161" s="62"/>
      <c r="G161" s="62"/>
      <c r="H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  <c r="AS161" s="62"/>
      <c r="AT161" s="62"/>
      <c r="AU161" s="62"/>
    </row>
    <row r="162" spans="1:47" ht="15.75" customHeight="1">
      <c r="A162" s="62"/>
      <c r="D162" s="62"/>
      <c r="E162" s="62"/>
      <c r="F162" s="62"/>
      <c r="G162" s="62"/>
      <c r="H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  <c r="AO162" s="62"/>
      <c r="AP162" s="62"/>
      <c r="AQ162" s="62"/>
      <c r="AR162" s="62"/>
      <c r="AS162" s="62"/>
      <c r="AT162" s="62"/>
      <c r="AU162" s="62"/>
    </row>
    <row r="163" spans="1:47" ht="15.75" customHeight="1">
      <c r="A163" s="62"/>
      <c r="D163" s="62"/>
      <c r="E163" s="62"/>
      <c r="F163" s="62"/>
      <c r="G163" s="62"/>
      <c r="H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  <c r="AJ163" s="62"/>
      <c r="AK163" s="62"/>
      <c r="AL163" s="62"/>
      <c r="AM163" s="62"/>
      <c r="AN163" s="62"/>
      <c r="AO163" s="62"/>
      <c r="AP163" s="62"/>
      <c r="AQ163" s="62"/>
      <c r="AR163" s="62"/>
      <c r="AS163" s="62"/>
      <c r="AT163" s="62"/>
      <c r="AU163" s="62"/>
    </row>
    <row r="164" spans="1:47" ht="15.75" customHeight="1">
      <c r="A164" s="62"/>
      <c r="D164" s="62"/>
      <c r="E164" s="62"/>
      <c r="F164" s="62"/>
      <c r="G164" s="62"/>
      <c r="H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  <c r="AJ164" s="62"/>
      <c r="AK164" s="62"/>
      <c r="AL164" s="62"/>
      <c r="AM164" s="62"/>
      <c r="AN164" s="62"/>
      <c r="AO164" s="62"/>
      <c r="AP164" s="62"/>
      <c r="AQ164" s="62"/>
      <c r="AR164" s="62"/>
      <c r="AS164" s="62"/>
      <c r="AT164" s="62"/>
      <c r="AU164" s="62"/>
    </row>
    <row r="165" spans="1:47" ht="15.75" customHeight="1">
      <c r="A165" s="62"/>
      <c r="D165" s="62"/>
      <c r="E165" s="62"/>
      <c r="F165" s="62"/>
      <c r="G165" s="62"/>
      <c r="H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2"/>
      <c r="AP165" s="62"/>
      <c r="AQ165" s="62"/>
      <c r="AR165" s="62"/>
      <c r="AS165" s="62"/>
      <c r="AT165" s="62"/>
      <c r="AU165" s="62"/>
    </row>
    <row r="166" spans="1:47" ht="15.75" customHeight="1">
      <c r="A166" s="62"/>
      <c r="D166" s="62"/>
      <c r="E166" s="62"/>
      <c r="F166" s="62"/>
      <c r="G166" s="62"/>
      <c r="H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2"/>
      <c r="AK166" s="62"/>
      <c r="AL166" s="62"/>
      <c r="AM166" s="62"/>
      <c r="AN166" s="62"/>
      <c r="AO166" s="62"/>
      <c r="AP166" s="62"/>
      <c r="AQ166" s="62"/>
      <c r="AR166" s="62"/>
      <c r="AS166" s="62"/>
      <c r="AT166" s="62"/>
      <c r="AU166" s="62"/>
    </row>
    <row r="167" spans="1:47" ht="15.75" customHeight="1">
      <c r="A167" s="62"/>
      <c r="D167" s="62"/>
      <c r="E167" s="62"/>
      <c r="F167" s="62"/>
      <c r="G167" s="62"/>
      <c r="H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62"/>
      <c r="AK167" s="62"/>
      <c r="AL167" s="62"/>
      <c r="AM167" s="62"/>
      <c r="AN167" s="62"/>
      <c r="AO167" s="62"/>
      <c r="AP167" s="62"/>
      <c r="AQ167" s="62"/>
      <c r="AR167" s="62"/>
      <c r="AS167" s="62"/>
      <c r="AT167" s="62"/>
      <c r="AU167" s="62"/>
    </row>
    <row r="168" spans="1:47" ht="15.75" customHeight="1">
      <c r="A168" s="62"/>
      <c r="D168" s="62"/>
      <c r="E168" s="62"/>
      <c r="F168" s="62"/>
      <c r="G168" s="62"/>
      <c r="H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2"/>
      <c r="AP168" s="62"/>
      <c r="AQ168" s="62"/>
      <c r="AR168" s="62"/>
      <c r="AS168" s="62"/>
      <c r="AT168" s="62"/>
      <c r="AU168" s="62"/>
    </row>
    <row r="169" spans="1:47" ht="15.75" customHeight="1">
      <c r="A169" s="62"/>
      <c r="D169" s="62"/>
      <c r="E169" s="62"/>
      <c r="F169" s="62"/>
      <c r="G169" s="62"/>
      <c r="H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  <c r="AJ169" s="62"/>
      <c r="AK169" s="62"/>
      <c r="AL169" s="62"/>
      <c r="AM169" s="62"/>
      <c r="AN169" s="62"/>
      <c r="AO169" s="62"/>
      <c r="AP169" s="62"/>
      <c r="AQ169" s="62"/>
      <c r="AR169" s="62"/>
      <c r="AS169" s="62"/>
      <c r="AT169" s="62"/>
      <c r="AU169" s="62"/>
    </row>
    <row r="170" spans="1:47" ht="15.75" customHeight="1">
      <c r="A170" s="62"/>
      <c r="D170" s="62"/>
      <c r="E170" s="62"/>
      <c r="F170" s="62"/>
      <c r="G170" s="62"/>
      <c r="H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  <c r="AJ170" s="62"/>
      <c r="AK170" s="62"/>
      <c r="AL170" s="62"/>
      <c r="AM170" s="62"/>
      <c r="AN170" s="62"/>
      <c r="AO170" s="62"/>
      <c r="AP170" s="62"/>
      <c r="AQ170" s="62"/>
      <c r="AR170" s="62"/>
      <c r="AS170" s="62"/>
      <c r="AT170" s="62"/>
      <c r="AU170" s="62"/>
    </row>
    <row r="171" spans="1:47" ht="15.75" customHeight="1">
      <c r="A171" s="62"/>
      <c r="D171" s="62"/>
      <c r="E171" s="62"/>
      <c r="F171" s="62"/>
      <c r="G171" s="62"/>
      <c r="H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  <c r="AJ171" s="62"/>
      <c r="AK171" s="62"/>
      <c r="AL171" s="62"/>
      <c r="AM171" s="62"/>
      <c r="AN171" s="62"/>
      <c r="AO171" s="62"/>
      <c r="AP171" s="62"/>
      <c r="AQ171" s="62"/>
      <c r="AR171" s="62"/>
      <c r="AS171" s="62"/>
      <c r="AT171" s="62"/>
      <c r="AU171" s="62"/>
    </row>
    <row r="172" spans="1:47" ht="15.75" customHeight="1">
      <c r="A172" s="62"/>
      <c r="D172" s="62"/>
      <c r="E172" s="62"/>
      <c r="F172" s="62"/>
      <c r="G172" s="62"/>
      <c r="H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  <c r="AJ172" s="62"/>
      <c r="AK172" s="62"/>
      <c r="AL172" s="62"/>
      <c r="AM172" s="62"/>
      <c r="AN172" s="62"/>
      <c r="AO172" s="62"/>
      <c r="AP172" s="62"/>
      <c r="AQ172" s="62"/>
      <c r="AR172" s="62"/>
      <c r="AS172" s="62"/>
      <c r="AT172" s="62"/>
      <c r="AU172" s="62"/>
    </row>
    <row r="173" spans="1:47" ht="15.75" customHeight="1">
      <c r="A173" s="62"/>
      <c r="D173" s="62"/>
      <c r="E173" s="62"/>
      <c r="F173" s="62"/>
      <c r="G173" s="62"/>
      <c r="H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2"/>
      <c r="AK173" s="62"/>
      <c r="AL173" s="62"/>
      <c r="AM173" s="62"/>
      <c r="AN173" s="62"/>
      <c r="AO173" s="62"/>
      <c r="AP173" s="62"/>
      <c r="AQ173" s="62"/>
      <c r="AR173" s="62"/>
      <c r="AS173" s="62"/>
      <c r="AT173" s="62"/>
      <c r="AU173" s="62"/>
    </row>
    <row r="174" spans="1:47" ht="15.75" customHeight="1">
      <c r="A174" s="62"/>
      <c r="D174" s="62"/>
      <c r="E174" s="62"/>
      <c r="F174" s="62"/>
      <c r="G174" s="62"/>
      <c r="H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  <c r="AJ174" s="62"/>
      <c r="AK174" s="62"/>
      <c r="AL174" s="62"/>
      <c r="AM174" s="62"/>
      <c r="AN174" s="62"/>
      <c r="AO174" s="62"/>
      <c r="AP174" s="62"/>
      <c r="AQ174" s="62"/>
      <c r="AR174" s="62"/>
      <c r="AS174" s="62"/>
      <c r="AT174" s="62"/>
      <c r="AU174" s="62"/>
    </row>
    <row r="175" spans="1:47" ht="15.75" customHeight="1">
      <c r="A175" s="62"/>
      <c r="D175" s="62"/>
      <c r="E175" s="62"/>
      <c r="F175" s="62"/>
      <c r="G175" s="62"/>
      <c r="H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62"/>
      <c r="AT175" s="62"/>
      <c r="AU175" s="62"/>
    </row>
    <row r="176" spans="1:47" ht="15.75" customHeight="1">
      <c r="A176" s="62"/>
      <c r="D176" s="62"/>
      <c r="E176" s="62"/>
      <c r="F176" s="62"/>
      <c r="G176" s="62"/>
      <c r="H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  <c r="AJ176" s="62"/>
      <c r="AK176" s="62"/>
      <c r="AL176" s="62"/>
      <c r="AM176" s="62"/>
      <c r="AN176" s="62"/>
      <c r="AO176" s="62"/>
      <c r="AP176" s="62"/>
      <c r="AQ176" s="62"/>
      <c r="AR176" s="62"/>
      <c r="AS176" s="62"/>
      <c r="AT176" s="62"/>
      <c r="AU176" s="62"/>
    </row>
    <row r="177" spans="1:47" ht="15.75" customHeight="1">
      <c r="A177" s="62"/>
      <c r="D177" s="62"/>
      <c r="E177" s="62"/>
      <c r="F177" s="62"/>
      <c r="G177" s="62"/>
      <c r="H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  <c r="AJ177" s="62"/>
      <c r="AK177" s="62"/>
      <c r="AL177" s="62"/>
      <c r="AM177" s="62"/>
      <c r="AN177" s="62"/>
      <c r="AO177" s="62"/>
      <c r="AP177" s="62"/>
      <c r="AQ177" s="62"/>
      <c r="AR177" s="62"/>
      <c r="AS177" s="62"/>
      <c r="AT177" s="62"/>
      <c r="AU177" s="62"/>
    </row>
    <row r="178" spans="1:47" ht="15.75" customHeight="1">
      <c r="A178" s="62"/>
      <c r="D178" s="62"/>
      <c r="E178" s="62"/>
      <c r="F178" s="62"/>
      <c r="G178" s="62"/>
      <c r="H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  <c r="AH178" s="62"/>
      <c r="AI178" s="62"/>
      <c r="AJ178" s="62"/>
      <c r="AK178" s="62"/>
      <c r="AL178" s="62"/>
      <c r="AM178" s="62"/>
      <c r="AN178" s="62"/>
      <c r="AO178" s="62"/>
      <c r="AP178" s="62"/>
      <c r="AQ178" s="62"/>
      <c r="AR178" s="62"/>
      <c r="AS178" s="62"/>
      <c r="AT178" s="62"/>
      <c r="AU178" s="62"/>
    </row>
    <row r="179" spans="1:47" ht="15.75" customHeight="1">
      <c r="A179" s="62"/>
      <c r="D179" s="62"/>
      <c r="E179" s="62"/>
      <c r="F179" s="62"/>
      <c r="G179" s="62"/>
      <c r="H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  <c r="AJ179" s="62"/>
      <c r="AK179" s="62"/>
      <c r="AL179" s="62"/>
      <c r="AM179" s="62"/>
      <c r="AN179" s="62"/>
      <c r="AO179" s="62"/>
      <c r="AP179" s="62"/>
      <c r="AQ179" s="62"/>
      <c r="AR179" s="62"/>
      <c r="AS179" s="62"/>
      <c r="AT179" s="62"/>
      <c r="AU179" s="62"/>
    </row>
    <row r="180" spans="1:47" ht="15.75" customHeight="1">
      <c r="A180" s="62"/>
      <c r="D180" s="62"/>
      <c r="E180" s="62"/>
      <c r="F180" s="62"/>
      <c r="G180" s="62"/>
      <c r="H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2"/>
      <c r="AL180" s="62"/>
      <c r="AM180" s="62"/>
      <c r="AN180" s="62"/>
      <c r="AO180" s="62"/>
      <c r="AP180" s="62"/>
      <c r="AQ180" s="62"/>
      <c r="AR180" s="62"/>
      <c r="AS180" s="62"/>
      <c r="AT180" s="62"/>
      <c r="AU180" s="62"/>
    </row>
    <row r="181" spans="1:47" ht="15.75" customHeight="1">
      <c r="A181" s="62"/>
      <c r="D181" s="62"/>
      <c r="E181" s="62"/>
      <c r="F181" s="62"/>
      <c r="G181" s="62"/>
      <c r="H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  <c r="AJ181" s="62"/>
      <c r="AK181" s="62"/>
      <c r="AL181" s="62"/>
      <c r="AM181" s="62"/>
      <c r="AN181" s="62"/>
      <c r="AO181" s="62"/>
      <c r="AP181" s="62"/>
      <c r="AQ181" s="62"/>
      <c r="AR181" s="62"/>
      <c r="AS181" s="62"/>
      <c r="AT181" s="62"/>
      <c r="AU181" s="62"/>
    </row>
    <row r="182" spans="1:47" ht="15.75" customHeight="1">
      <c r="A182" s="62"/>
      <c r="D182" s="62"/>
      <c r="E182" s="62"/>
      <c r="F182" s="62"/>
      <c r="G182" s="62"/>
      <c r="H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  <c r="AJ182" s="62"/>
      <c r="AK182" s="62"/>
      <c r="AL182" s="62"/>
      <c r="AM182" s="62"/>
      <c r="AN182" s="62"/>
      <c r="AO182" s="62"/>
      <c r="AP182" s="62"/>
      <c r="AQ182" s="62"/>
      <c r="AR182" s="62"/>
      <c r="AS182" s="62"/>
      <c r="AT182" s="62"/>
      <c r="AU182" s="62"/>
    </row>
    <row r="183" spans="1:47" ht="15.75" customHeight="1">
      <c r="A183" s="62"/>
      <c r="D183" s="62"/>
      <c r="E183" s="62"/>
      <c r="F183" s="62"/>
      <c r="G183" s="62"/>
      <c r="H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  <c r="AJ183" s="62"/>
      <c r="AK183" s="62"/>
      <c r="AL183" s="62"/>
      <c r="AM183" s="62"/>
      <c r="AN183" s="62"/>
      <c r="AO183" s="62"/>
      <c r="AP183" s="62"/>
      <c r="AQ183" s="62"/>
      <c r="AR183" s="62"/>
      <c r="AS183" s="62"/>
      <c r="AT183" s="62"/>
      <c r="AU183" s="62"/>
    </row>
    <row r="184" spans="1:47" ht="15.75" customHeight="1">
      <c r="A184" s="62"/>
      <c r="D184" s="62"/>
      <c r="E184" s="62"/>
      <c r="F184" s="62"/>
      <c r="G184" s="62"/>
      <c r="H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  <c r="AJ184" s="62"/>
      <c r="AK184" s="62"/>
      <c r="AL184" s="62"/>
      <c r="AM184" s="62"/>
      <c r="AN184" s="62"/>
      <c r="AO184" s="62"/>
      <c r="AP184" s="62"/>
      <c r="AQ184" s="62"/>
      <c r="AR184" s="62"/>
      <c r="AS184" s="62"/>
      <c r="AT184" s="62"/>
      <c r="AU184" s="62"/>
    </row>
    <row r="185" spans="1:47" ht="15.75" customHeight="1">
      <c r="A185" s="62"/>
      <c r="D185" s="62"/>
      <c r="E185" s="62"/>
      <c r="F185" s="62"/>
      <c r="G185" s="62"/>
      <c r="H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  <c r="AJ185" s="62"/>
      <c r="AK185" s="62"/>
      <c r="AL185" s="62"/>
      <c r="AM185" s="62"/>
      <c r="AN185" s="62"/>
      <c r="AO185" s="62"/>
      <c r="AP185" s="62"/>
      <c r="AQ185" s="62"/>
      <c r="AR185" s="62"/>
      <c r="AS185" s="62"/>
      <c r="AT185" s="62"/>
      <c r="AU185" s="62"/>
    </row>
    <row r="186" spans="1:47" ht="15.75" customHeight="1">
      <c r="A186" s="62"/>
      <c r="D186" s="62"/>
      <c r="E186" s="62"/>
      <c r="F186" s="62"/>
      <c r="G186" s="62"/>
      <c r="H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62"/>
      <c r="AJ186" s="62"/>
      <c r="AK186" s="62"/>
      <c r="AL186" s="62"/>
      <c r="AM186" s="62"/>
      <c r="AN186" s="62"/>
      <c r="AO186" s="62"/>
      <c r="AP186" s="62"/>
      <c r="AQ186" s="62"/>
      <c r="AR186" s="62"/>
      <c r="AS186" s="62"/>
      <c r="AT186" s="62"/>
      <c r="AU186" s="62"/>
    </row>
    <row r="187" spans="1:47" ht="15.75" customHeight="1">
      <c r="A187" s="62"/>
      <c r="D187" s="62"/>
      <c r="E187" s="62"/>
      <c r="F187" s="62"/>
      <c r="G187" s="62"/>
      <c r="H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  <c r="AJ187" s="62"/>
      <c r="AK187" s="62"/>
      <c r="AL187" s="62"/>
      <c r="AM187" s="62"/>
      <c r="AN187" s="62"/>
      <c r="AO187" s="62"/>
      <c r="AP187" s="62"/>
      <c r="AQ187" s="62"/>
      <c r="AR187" s="62"/>
      <c r="AS187" s="62"/>
      <c r="AT187" s="62"/>
      <c r="AU187" s="62"/>
    </row>
    <row r="188" spans="1:47" ht="15.75" customHeight="1">
      <c r="A188" s="62"/>
      <c r="D188" s="62"/>
      <c r="E188" s="62"/>
      <c r="F188" s="62"/>
      <c r="G188" s="62"/>
      <c r="H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  <c r="AJ188" s="62"/>
      <c r="AK188" s="62"/>
      <c r="AL188" s="62"/>
      <c r="AM188" s="62"/>
      <c r="AN188" s="62"/>
      <c r="AO188" s="62"/>
      <c r="AP188" s="62"/>
      <c r="AQ188" s="62"/>
      <c r="AR188" s="62"/>
      <c r="AS188" s="62"/>
      <c r="AT188" s="62"/>
      <c r="AU188" s="62"/>
    </row>
    <row r="189" spans="1:47" ht="15.75" customHeight="1">
      <c r="A189" s="62"/>
      <c r="D189" s="62"/>
      <c r="E189" s="62"/>
      <c r="F189" s="62"/>
      <c r="G189" s="62"/>
      <c r="H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2"/>
      <c r="AK189" s="62"/>
      <c r="AL189" s="62"/>
      <c r="AM189" s="62"/>
      <c r="AN189" s="62"/>
      <c r="AO189" s="62"/>
      <c r="AP189" s="62"/>
      <c r="AQ189" s="62"/>
      <c r="AR189" s="62"/>
      <c r="AS189" s="62"/>
      <c r="AT189" s="62"/>
      <c r="AU189" s="62"/>
    </row>
    <row r="190" spans="1:47" ht="15.75" customHeight="1">
      <c r="A190" s="62"/>
      <c r="D190" s="62"/>
      <c r="E190" s="62"/>
      <c r="F190" s="62"/>
      <c r="G190" s="62"/>
      <c r="H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  <c r="AJ190" s="62"/>
      <c r="AK190" s="62"/>
      <c r="AL190" s="62"/>
      <c r="AM190" s="62"/>
      <c r="AN190" s="62"/>
      <c r="AO190" s="62"/>
      <c r="AP190" s="62"/>
      <c r="AQ190" s="62"/>
      <c r="AR190" s="62"/>
      <c r="AS190" s="62"/>
      <c r="AT190" s="62"/>
      <c r="AU190" s="62"/>
    </row>
    <row r="191" spans="1:47" ht="15.75" customHeight="1">
      <c r="A191" s="62"/>
      <c r="D191" s="62"/>
      <c r="E191" s="62"/>
      <c r="F191" s="62"/>
      <c r="G191" s="62"/>
      <c r="H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  <c r="AJ191" s="62"/>
      <c r="AK191" s="62"/>
      <c r="AL191" s="62"/>
      <c r="AM191" s="62"/>
      <c r="AN191" s="62"/>
      <c r="AO191" s="62"/>
      <c r="AP191" s="62"/>
      <c r="AQ191" s="62"/>
      <c r="AR191" s="62"/>
      <c r="AS191" s="62"/>
      <c r="AT191" s="62"/>
      <c r="AU191" s="62"/>
    </row>
    <row r="192" spans="1:47" ht="15.75" customHeight="1">
      <c r="A192" s="62"/>
      <c r="D192" s="62"/>
      <c r="E192" s="62"/>
      <c r="F192" s="62"/>
      <c r="G192" s="62"/>
      <c r="H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  <c r="AJ192" s="62"/>
      <c r="AK192" s="62"/>
      <c r="AL192" s="62"/>
      <c r="AM192" s="62"/>
      <c r="AN192" s="62"/>
      <c r="AO192" s="62"/>
      <c r="AP192" s="62"/>
      <c r="AQ192" s="62"/>
      <c r="AR192" s="62"/>
      <c r="AS192" s="62"/>
      <c r="AT192" s="62"/>
      <c r="AU192" s="62"/>
    </row>
    <row r="193" spans="1:47" ht="15.75" customHeight="1">
      <c r="A193" s="62"/>
      <c r="D193" s="62"/>
      <c r="E193" s="62"/>
      <c r="F193" s="62"/>
      <c r="G193" s="62"/>
      <c r="H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  <c r="AJ193" s="62"/>
      <c r="AK193" s="62"/>
      <c r="AL193" s="62"/>
      <c r="AM193" s="62"/>
      <c r="AN193" s="62"/>
      <c r="AO193" s="62"/>
      <c r="AP193" s="62"/>
      <c r="AQ193" s="62"/>
      <c r="AR193" s="62"/>
      <c r="AS193" s="62"/>
      <c r="AT193" s="62"/>
      <c r="AU193" s="62"/>
    </row>
    <row r="194" spans="1:47" ht="15.75" customHeight="1">
      <c r="A194" s="62"/>
      <c r="D194" s="62"/>
      <c r="E194" s="62"/>
      <c r="F194" s="62"/>
      <c r="G194" s="62"/>
      <c r="H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  <c r="AJ194" s="62"/>
      <c r="AK194" s="62"/>
      <c r="AL194" s="62"/>
      <c r="AM194" s="62"/>
      <c r="AN194" s="62"/>
      <c r="AO194" s="62"/>
      <c r="AP194" s="62"/>
      <c r="AQ194" s="62"/>
      <c r="AR194" s="62"/>
      <c r="AS194" s="62"/>
      <c r="AT194" s="62"/>
      <c r="AU194" s="62"/>
    </row>
    <row r="195" spans="1:47" ht="15.75" customHeight="1">
      <c r="A195" s="62"/>
      <c r="D195" s="62"/>
      <c r="E195" s="62"/>
      <c r="F195" s="62"/>
      <c r="G195" s="62"/>
      <c r="H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  <c r="AJ195" s="62"/>
      <c r="AK195" s="62"/>
      <c r="AL195" s="62"/>
      <c r="AM195" s="62"/>
      <c r="AN195" s="62"/>
      <c r="AO195" s="62"/>
      <c r="AP195" s="62"/>
      <c r="AQ195" s="62"/>
      <c r="AR195" s="62"/>
      <c r="AS195" s="62"/>
      <c r="AT195" s="62"/>
      <c r="AU195" s="62"/>
    </row>
    <row r="196" spans="1:47" ht="15.75" customHeight="1">
      <c r="A196" s="62"/>
      <c r="D196" s="62"/>
      <c r="E196" s="62"/>
      <c r="F196" s="62"/>
      <c r="G196" s="62"/>
      <c r="H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  <c r="AJ196" s="62"/>
      <c r="AK196" s="62"/>
      <c r="AL196" s="62"/>
      <c r="AM196" s="62"/>
      <c r="AN196" s="62"/>
      <c r="AO196" s="62"/>
      <c r="AP196" s="62"/>
      <c r="AQ196" s="62"/>
      <c r="AR196" s="62"/>
      <c r="AS196" s="62"/>
      <c r="AT196" s="62"/>
      <c r="AU196" s="62"/>
    </row>
    <row r="197" spans="1:47" ht="15.75" customHeight="1">
      <c r="A197" s="62"/>
      <c r="D197" s="62"/>
      <c r="E197" s="62"/>
      <c r="F197" s="62"/>
      <c r="G197" s="62"/>
      <c r="H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62"/>
      <c r="AJ197" s="62"/>
      <c r="AK197" s="62"/>
      <c r="AL197" s="62"/>
      <c r="AM197" s="62"/>
      <c r="AN197" s="62"/>
      <c r="AO197" s="62"/>
      <c r="AP197" s="62"/>
      <c r="AQ197" s="62"/>
      <c r="AR197" s="62"/>
      <c r="AS197" s="62"/>
      <c r="AT197" s="62"/>
      <c r="AU197" s="62"/>
    </row>
  </sheetData>
  <sheetProtection/>
  <printOptions/>
  <pageMargins left="0.2" right="0.22" top="0.32" bottom="0.18" header="0.17" footer="0.1574803149606299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197"/>
  <sheetViews>
    <sheetView zoomScale="85" zoomScaleNormal="85" zoomScalePageLayoutView="0" workbookViewId="0" topLeftCell="A1">
      <selection activeCell="A2" sqref="A2"/>
    </sheetView>
  </sheetViews>
  <sheetFormatPr defaultColWidth="8.8515625" defaultRowHeight="15.75" customHeight="1"/>
  <cols>
    <col min="1" max="1" width="16.57421875" style="66" customWidth="1"/>
    <col min="2" max="2" width="7.140625" style="62" bestFit="1" customWidth="1"/>
    <col min="3" max="3" width="29.28125" style="62" customWidth="1"/>
    <col min="4" max="4" width="7.7109375" style="67" customWidth="1"/>
    <col min="5" max="5" width="7.57421875" style="63" customWidth="1"/>
    <col min="6" max="6" width="7.7109375" style="67" customWidth="1"/>
    <col min="7" max="7" width="7.140625" style="63" customWidth="1"/>
    <col min="8" max="8" width="6.8515625" style="68" bestFit="1" customWidth="1"/>
    <col min="9" max="9" width="7.140625" style="62" bestFit="1" customWidth="1"/>
    <col min="10" max="10" width="1.8515625" style="62" customWidth="1"/>
    <col min="11" max="11" width="34.00390625" style="62" customWidth="1"/>
    <col min="12" max="12" width="11.140625" style="64" customWidth="1"/>
    <col min="13" max="17" width="8.8515625" style="65" customWidth="1"/>
    <col min="18" max="18" width="6.8515625" style="69" customWidth="1"/>
    <col min="19" max="19" width="23.57421875" style="65" customWidth="1"/>
    <col min="20" max="20" width="26.421875" style="65" customWidth="1"/>
    <col min="21" max="21" width="14.00390625" style="65" customWidth="1"/>
    <col min="22" max="47" width="8.8515625" style="65" customWidth="1"/>
    <col min="48" max="16384" width="8.8515625" style="62" customWidth="1"/>
  </cols>
  <sheetData>
    <row r="1" spans="1:47" s="2" customFormat="1" ht="18.75" customHeight="1" thickBot="1">
      <c r="A1" s="1" t="s">
        <v>32</v>
      </c>
      <c r="D1" s="3" t="s">
        <v>51</v>
      </c>
      <c r="E1" s="3"/>
      <c r="F1" s="3"/>
      <c r="G1" s="3">
        <v>2017</v>
      </c>
      <c r="K1" s="2" t="s">
        <v>45</v>
      </c>
      <c r="L1" s="5"/>
      <c r="M1" s="6"/>
      <c r="N1" s="7"/>
      <c r="O1" s="8"/>
      <c r="P1" s="9"/>
      <c r="Q1" s="10"/>
      <c r="R1" s="11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</row>
    <row r="2" spans="1:47" s="2" customFormat="1" ht="18.75" customHeight="1" thickBot="1">
      <c r="A2" s="107" t="s">
        <v>0</v>
      </c>
      <c r="B2" s="13"/>
      <c r="C2" s="14"/>
      <c r="D2" s="81" t="s">
        <v>1</v>
      </c>
      <c r="E2" s="82"/>
      <c r="F2" s="82"/>
      <c r="G2" s="84"/>
      <c r="H2" s="15"/>
      <c r="I2" s="16"/>
      <c r="K2" s="2" t="s">
        <v>46</v>
      </c>
      <c r="M2" s="7"/>
      <c r="N2" s="7"/>
      <c r="O2" s="7"/>
      <c r="P2" s="7"/>
      <c r="Q2" s="7"/>
      <c r="R2" s="11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47" s="2" customFormat="1" ht="15.75" thickBot="1">
      <c r="A3" s="17" t="s">
        <v>61</v>
      </c>
      <c r="B3" s="18" t="s">
        <v>2</v>
      </c>
      <c r="C3" s="18"/>
      <c r="D3" s="19" t="s">
        <v>3</v>
      </c>
      <c r="E3" s="20"/>
      <c r="F3" s="21"/>
      <c r="G3" s="20"/>
      <c r="H3" s="22"/>
      <c r="I3" s="23"/>
      <c r="K3" s="24" t="s">
        <v>4</v>
      </c>
      <c r="L3" s="25" t="s">
        <v>5</v>
      </c>
      <c r="M3" s="7"/>
      <c r="N3" s="7"/>
      <c r="O3" s="7"/>
      <c r="P3" s="7"/>
      <c r="Q3" s="7"/>
      <c r="R3" s="11"/>
      <c r="S3" s="7"/>
      <c r="T3" s="7"/>
      <c r="U3" s="2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47" s="2" customFormat="1" ht="15.75" thickBot="1">
      <c r="A4" s="27" t="s">
        <v>6</v>
      </c>
      <c r="B4" s="90" t="s">
        <v>7</v>
      </c>
      <c r="C4" s="29" t="s">
        <v>8</v>
      </c>
      <c r="D4" s="99" t="s">
        <v>9</v>
      </c>
      <c r="E4" s="74" t="s">
        <v>10</v>
      </c>
      <c r="F4" s="30" t="s">
        <v>11</v>
      </c>
      <c r="G4" s="70" t="s">
        <v>10</v>
      </c>
      <c r="H4" s="78" t="s">
        <v>9</v>
      </c>
      <c r="I4" s="31" t="s">
        <v>10</v>
      </c>
      <c r="K4" s="32" t="s">
        <v>21</v>
      </c>
      <c r="L4" s="33">
        <f>COUNTIF($B$5:$B$35,"Ek")+Mars!L4</f>
        <v>0</v>
      </c>
      <c r="M4" s="7"/>
      <c r="N4" s="7"/>
      <c r="O4" s="7"/>
      <c r="P4" s="7"/>
      <c r="Q4" s="7"/>
      <c r="R4" s="11"/>
      <c r="S4" s="7"/>
      <c r="T4" s="7"/>
      <c r="U4" s="26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</row>
    <row r="5" spans="1:47" s="2" customFormat="1" ht="15">
      <c r="A5" s="34">
        <v>42826</v>
      </c>
      <c r="B5" s="92"/>
      <c r="C5" s="93"/>
      <c r="D5" s="100"/>
      <c r="E5" s="96"/>
      <c r="F5" s="37"/>
      <c r="G5" s="71"/>
      <c r="H5" s="79"/>
      <c r="I5" s="38"/>
      <c r="K5" s="32" t="s">
        <v>22</v>
      </c>
      <c r="L5" s="33">
        <f>COUNTIF($B$5:$B$35,"Fm")+Mars!L5</f>
        <v>0</v>
      </c>
      <c r="M5" s="7"/>
      <c r="N5" s="7"/>
      <c r="O5" s="7"/>
      <c r="P5" s="7"/>
      <c r="Q5" s="7"/>
      <c r="R5" s="11"/>
      <c r="S5" s="7"/>
      <c r="T5" s="7"/>
      <c r="U5" s="2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</row>
    <row r="6" spans="1:47" s="2" customFormat="1" ht="15">
      <c r="A6" s="34">
        <v>42827</v>
      </c>
      <c r="B6" s="35"/>
      <c r="D6" s="101"/>
      <c r="E6" s="96"/>
      <c r="F6" s="37"/>
      <c r="G6" s="71"/>
      <c r="H6" s="79"/>
      <c r="I6" s="38"/>
      <c r="K6" s="32" t="s">
        <v>23</v>
      </c>
      <c r="L6" s="33">
        <f>COUNTIF($B$5:$B$35,"Fs")+Mars!L6</f>
        <v>0</v>
      </c>
      <c r="M6" s="7"/>
      <c r="N6" s="7"/>
      <c r="O6" s="7"/>
      <c r="P6" s="7"/>
      <c r="Q6" s="7"/>
      <c r="R6" s="11"/>
      <c r="S6" s="7"/>
      <c r="T6" s="7"/>
      <c r="U6" s="26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s="39" customFormat="1" ht="14.25" customHeight="1">
      <c r="A7" s="34">
        <v>42828</v>
      </c>
      <c r="B7" s="35"/>
      <c r="D7" s="101"/>
      <c r="E7" s="96"/>
      <c r="F7" s="37"/>
      <c r="G7" s="71"/>
      <c r="H7" s="79"/>
      <c r="I7" s="38"/>
      <c r="K7" s="32" t="s">
        <v>24</v>
      </c>
      <c r="L7" s="33">
        <f>COUNTIF($B$5:$B$35,"Fu")+Mars!L7</f>
        <v>0</v>
      </c>
      <c r="M7" s="7"/>
      <c r="N7" s="40"/>
      <c r="O7" s="40"/>
      <c r="P7" s="40"/>
      <c r="Q7" s="40"/>
      <c r="R7" s="41"/>
      <c r="S7" s="40"/>
      <c r="T7" s="7"/>
      <c r="U7" s="7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</row>
    <row r="8" spans="1:47" s="2" customFormat="1" ht="15" customHeight="1">
      <c r="A8" s="34">
        <v>42829</v>
      </c>
      <c r="B8" s="35"/>
      <c r="C8" s="93"/>
      <c r="D8" s="101"/>
      <c r="E8" s="96"/>
      <c r="F8" s="37"/>
      <c r="G8" s="71"/>
      <c r="H8" s="79"/>
      <c r="I8" s="38"/>
      <c r="K8" s="32" t="s">
        <v>42</v>
      </c>
      <c r="L8" s="33">
        <f>COUNTIF($B$5:$B$35,"Ja")+Mars!L8</f>
        <v>0</v>
      </c>
      <c r="M8" s="7"/>
      <c r="N8" s="7"/>
      <c r="O8" s="7"/>
      <c r="P8" s="7"/>
      <c r="Q8" s="7"/>
      <c r="R8" s="11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</row>
    <row r="9" spans="1:47" s="2" customFormat="1" ht="15" customHeight="1">
      <c r="A9" s="34">
        <v>42830</v>
      </c>
      <c r="B9" s="42"/>
      <c r="C9" s="93"/>
      <c r="D9" s="101"/>
      <c r="E9" s="96"/>
      <c r="F9" s="37"/>
      <c r="G9" s="71"/>
      <c r="H9" s="79"/>
      <c r="I9" s="38"/>
      <c r="K9" s="32" t="s">
        <v>25</v>
      </c>
      <c r="L9" s="33">
        <f>COUNTIF($B$5:$B$35,"Pb")+Mars!L9</f>
        <v>0</v>
      </c>
      <c r="M9" s="7"/>
      <c r="N9" s="7"/>
      <c r="O9" s="7"/>
      <c r="P9" s="7"/>
      <c r="Q9" s="7"/>
      <c r="R9" s="11"/>
      <c r="S9" s="26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</row>
    <row r="10" spans="1:47" s="2" customFormat="1" ht="15" customHeight="1">
      <c r="A10" s="34">
        <v>42831</v>
      </c>
      <c r="B10" s="35"/>
      <c r="D10" s="101"/>
      <c r="E10" s="96"/>
      <c r="F10" s="37"/>
      <c r="G10" s="71"/>
      <c r="H10" s="79"/>
      <c r="I10" s="38"/>
      <c r="K10" s="32" t="s">
        <v>26</v>
      </c>
      <c r="L10" s="33">
        <f>COUNTIF($B$5:$B$35,"Pm")+Mars!L10</f>
        <v>0</v>
      </c>
      <c r="M10" s="7"/>
      <c r="N10" s="7"/>
      <c r="O10" s="7"/>
      <c r="P10" s="7"/>
      <c r="Q10" s="7"/>
      <c r="R10" s="44"/>
      <c r="S10" s="26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</row>
    <row r="11" spans="1:47" s="2" customFormat="1" ht="15" customHeight="1">
      <c r="A11" s="34">
        <v>42832</v>
      </c>
      <c r="B11" s="35"/>
      <c r="C11" s="93"/>
      <c r="D11" s="101"/>
      <c r="E11" s="96"/>
      <c r="F11" s="37"/>
      <c r="G11" s="71"/>
      <c r="H11" s="79"/>
      <c r="I11" s="38"/>
      <c r="K11" s="32" t="s">
        <v>27</v>
      </c>
      <c r="L11" s="33">
        <f>COUNTIF($B$5:$B$35,"Pu")+Mars!L11</f>
        <v>0</v>
      </c>
      <c r="M11" s="7"/>
      <c r="N11" s="7"/>
      <c r="O11" s="7"/>
      <c r="P11" s="7"/>
      <c r="Q11" s="7"/>
      <c r="R11" s="11"/>
      <c r="S11" s="26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</row>
    <row r="12" spans="1:47" s="2" customFormat="1" ht="15" customHeight="1">
      <c r="A12" s="34">
        <v>42833</v>
      </c>
      <c r="B12" s="35"/>
      <c r="C12" s="93"/>
      <c r="D12" s="101"/>
      <c r="E12" s="96"/>
      <c r="F12" s="37"/>
      <c r="G12" s="71"/>
      <c r="H12" s="79"/>
      <c r="I12" s="38"/>
      <c r="K12" s="32" t="s">
        <v>28</v>
      </c>
      <c r="L12" s="33">
        <f>COUNTIF($B$5:$B$35,"S")+Mars!L12</f>
        <v>0</v>
      </c>
      <c r="M12" s="7"/>
      <c r="N12" s="7"/>
      <c r="O12" s="7"/>
      <c r="P12" s="7"/>
      <c r="Q12" s="7"/>
      <c r="R12" s="11"/>
      <c r="S12" s="26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</row>
    <row r="13" spans="1:47" s="2" customFormat="1" ht="15" customHeight="1">
      <c r="A13" s="34">
        <v>42834</v>
      </c>
      <c r="B13" s="35"/>
      <c r="C13" s="94"/>
      <c r="D13" s="101"/>
      <c r="E13" s="96"/>
      <c r="F13" s="37"/>
      <c r="G13" s="71"/>
      <c r="H13" s="79"/>
      <c r="I13" s="38"/>
      <c r="K13" s="32" t="s">
        <v>29</v>
      </c>
      <c r="L13" s="33">
        <f>COUNTIF($B$5:$B$35,"Sd")+Mars!L13</f>
        <v>0</v>
      </c>
      <c r="M13" s="7"/>
      <c r="N13" s="7"/>
      <c r="O13" s="7"/>
      <c r="P13" s="7"/>
      <c r="Q13" s="7"/>
      <c r="R13" s="11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</row>
    <row r="14" spans="1:47" s="2" customFormat="1" ht="15" customHeight="1">
      <c r="A14" s="34">
        <v>42835</v>
      </c>
      <c r="B14" s="35"/>
      <c r="C14" s="94"/>
      <c r="D14" s="101"/>
      <c r="E14" s="96"/>
      <c r="F14" s="37"/>
      <c r="G14" s="71"/>
      <c r="H14" s="79"/>
      <c r="I14" s="38"/>
      <c r="K14" s="32" t="s">
        <v>30</v>
      </c>
      <c r="L14" s="33">
        <f>COUNTIF($B$5:$B$35,"Se")+Mars!L14</f>
        <v>0</v>
      </c>
      <c r="M14" s="7"/>
      <c r="N14" s="7"/>
      <c r="O14" s="7"/>
      <c r="P14" s="7"/>
      <c r="Q14" s="7"/>
      <c r="R14" s="11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</row>
    <row r="15" spans="1:47" s="2" customFormat="1" ht="15" customHeight="1">
      <c r="A15" s="34">
        <v>42836</v>
      </c>
      <c r="B15" s="35"/>
      <c r="C15" s="94"/>
      <c r="D15" s="101"/>
      <c r="E15" s="96"/>
      <c r="F15" s="37"/>
      <c r="G15" s="71"/>
      <c r="H15" s="79"/>
      <c r="I15" s="38"/>
      <c r="K15" s="32" t="s">
        <v>31</v>
      </c>
      <c r="L15" s="33">
        <f>COUNTIF($B$5:$B$35,"X")+Mars!L15</f>
        <v>0</v>
      </c>
      <c r="M15" s="7"/>
      <c r="N15" s="7"/>
      <c r="O15" s="7"/>
      <c r="P15" s="7"/>
      <c r="Q15" s="7"/>
      <c r="R15" s="11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</row>
    <row r="16" spans="1:47" s="2" customFormat="1" ht="15" customHeight="1" thickBot="1">
      <c r="A16" s="34">
        <v>42837</v>
      </c>
      <c r="B16" s="35"/>
      <c r="C16" s="94"/>
      <c r="D16" s="101"/>
      <c r="E16" s="96"/>
      <c r="F16" s="37"/>
      <c r="G16" s="71"/>
      <c r="H16" s="79"/>
      <c r="I16" s="38"/>
      <c r="K16" s="45" t="s">
        <v>12</v>
      </c>
      <c r="L16" s="46"/>
      <c r="M16" s="7"/>
      <c r="P16" s="7"/>
      <c r="Q16" s="7"/>
      <c r="R16" s="11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</row>
    <row r="17" spans="1:47" s="2" customFormat="1" ht="15" customHeight="1">
      <c r="A17" s="34">
        <v>42838</v>
      </c>
      <c r="B17" s="35"/>
      <c r="C17" s="93" t="s">
        <v>39</v>
      </c>
      <c r="D17" s="101"/>
      <c r="E17" s="96"/>
      <c r="F17" s="37"/>
      <c r="G17" s="71"/>
      <c r="H17" s="79"/>
      <c r="I17" s="38"/>
      <c r="K17" s="47"/>
      <c r="L17" s="7"/>
      <c r="M17" s="7"/>
      <c r="P17" s="7"/>
      <c r="Q17" s="7"/>
      <c r="R17" s="11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</row>
    <row r="18" spans="1:47" s="2" customFormat="1" ht="15" customHeight="1">
      <c r="A18" s="34">
        <v>42839</v>
      </c>
      <c r="B18" s="35"/>
      <c r="C18" s="93" t="s">
        <v>40</v>
      </c>
      <c r="D18" s="101"/>
      <c r="E18" s="96"/>
      <c r="F18" s="37"/>
      <c r="G18" s="71"/>
      <c r="H18" s="79"/>
      <c r="I18" s="38"/>
      <c r="K18" s="47"/>
      <c r="L18" s="7"/>
      <c r="M18" s="7"/>
      <c r="P18" s="7"/>
      <c r="Q18" s="7"/>
      <c r="R18" s="11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</row>
    <row r="19" spans="1:47" s="2" customFormat="1" ht="15" customHeight="1" thickBot="1">
      <c r="A19" s="34">
        <v>42840</v>
      </c>
      <c r="B19" s="35"/>
      <c r="C19" s="93"/>
      <c r="D19" s="101"/>
      <c r="E19" s="96"/>
      <c r="F19" s="37"/>
      <c r="G19" s="71"/>
      <c r="H19" s="79"/>
      <c r="I19" s="38"/>
      <c r="K19" s="48" t="s">
        <v>13</v>
      </c>
      <c r="M19" s="7"/>
      <c r="P19" s="7"/>
      <c r="Q19" s="7"/>
      <c r="R19" s="11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</row>
    <row r="20" spans="1:47" s="2" customFormat="1" ht="15" customHeight="1">
      <c r="A20" s="34">
        <v>42841</v>
      </c>
      <c r="B20" s="35"/>
      <c r="C20" s="93"/>
      <c r="D20" s="101"/>
      <c r="E20" s="96"/>
      <c r="F20" s="37"/>
      <c r="G20" s="71"/>
      <c r="H20" s="79"/>
      <c r="I20" s="38"/>
      <c r="K20" s="49" t="s">
        <v>14</v>
      </c>
      <c r="L20" s="50">
        <f>Januar!L20</f>
        <v>25</v>
      </c>
      <c r="M20" s="7"/>
      <c r="P20" s="7"/>
      <c r="Q20" s="7"/>
      <c r="R20" s="11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</row>
    <row r="21" spans="1:47" s="2" customFormat="1" ht="15" customHeight="1">
      <c r="A21" s="34">
        <v>42842</v>
      </c>
      <c r="B21" s="35"/>
      <c r="C21" s="93" t="s">
        <v>62</v>
      </c>
      <c r="D21" s="101"/>
      <c r="E21" s="96"/>
      <c r="F21" s="37"/>
      <c r="G21" s="71"/>
      <c r="H21" s="79"/>
      <c r="I21" s="38"/>
      <c r="K21" s="51" t="s">
        <v>15</v>
      </c>
      <c r="L21" s="52">
        <f>L5</f>
        <v>0</v>
      </c>
      <c r="M21" s="7"/>
      <c r="P21" s="7"/>
      <c r="Q21" s="7"/>
      <c r="R21" s="11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</row>
    <row r="22" spans="1:47" s="2" customFormat="1" ht="15" customHeight="1" thickBot="1">
      <c r="A22" s="34">
        <v>42843</v>
      </c>
      <c r="B22" s="35"/>
      <c r="D22" s="101"/>
      <c r="E22" s="96"/>
      <c r="F22" s="37"/>
      <c r="G22" s="71"/>
      <c r="H22" s="79"/>
      <c r="I22" s="38"/>
      <c r="K22" s="45" t="s">
        <v>16</v>
      </c>
      <c r="L22" s="53">
        <f>L20-L21</f>
        <v>25</v>
      </c>
      <c r="M22" s="7"/>
      <c r="P22" s="7"/>
      <c r="Q22" s="7"/>
      <c r="R22" s="11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</row>
    <row r="23" spans="1:47" s="2" customFormat="1" ht="15" customHeight="1">
      <c r="A23" s="34">
        <v>42844</v>
      </c>
      <c r="B23" s="103"/>
      <c r="C23" s="93"/>
      <c r="D23" s="101"/>
      <c r="E23" s="96"/>
      <c r="F23" s="37"/>
      <c r="G23" s="71"/>
      <c r="H23" s="79"/>
      <c r="I23" s="38"/>
      <c r="K23" s="7"/>
      <c r="L23" s="54"/>
      <c r="M23" s="7"/>
      <c r="P23" s="7"/>
      <c r="Q23" s="7"/>
      <c r="R23" s="11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</row>
    <row r="24" spans="1:47" s="2" customFormat="1" ht="15" customHeight="1" thickBot="1">
      <c r="A24" s="34">
        <v>42845</v>
      </c>
      <c r="B24" s="105"/>
      <c r="C24" s="93"/>
      <c r="D24" s="101"/>
      <c r="E24" s="96"/>
      <c r="F24" s="37"/>
      <c r="G24" s="71"/>
      <c r="H24" s="79"/>
      <c r="I24" s="38"/>
      <c r="K24" s="48" t="s">
        <v>41</v>
      </c>
      <c r="L24" s="54"/>
      <c r="M24" s="7"/>
      <c r="P24" s="7"/>
      <c r="Q24" s="7"/>
      <c r="R24" s="11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</row>
    <row r="25" spans="1:47" s="2" customFormat="1" ht="15" customHeight="1">
      <c r="A25" s="34">
        <v>42846</v>
      </c>
      <c r="B25" s="91"/>
      <c r="D25" s="101"/>
      <c r="E25" s="96"/>
      <c r="F25" s="37"/>
      <c r="G25" s="71"/>
      <c r="H25" s="79"/>
      <c r="I25" s="38"/>
      <c r="K25" s="49" t="s">
        <v>17</v>
      </c>
      <c r="L25" s="50">
        <v>14</v>
      </c>
      <c r="M25" s="7"/>
      <c r="P25" s="7"/>
      <c r="Q25" s="7"/>
      <c r="R25" s="11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</row>
    <row r="26" spans="1:47" s="2" customFormat="1" ht="15" customHeight="1" thickBot="1">
      <c r="A26" s="34">
        <v>42847</v>
      </c>
      <c r="B26" s="35"/>
      <c r="C26" s="93"/>
      <c r="D26" s="101"/>
      <c r="E26" s="96"/>
      <c r="F26" s="37"/>
      <c r="G26" s="71"/>
      <c r="H26" s="79"/>
      <c r="I26" s="38"/>
      <c r="K26" s="45" t="s">
        <v>18</v>
      </c>
      <c r="L26" s="53">
        <f>L6</f>
        <v>0</v>
      </c>
      <c r="M26" s="7"/>
      <c r="P26" s="7"/>
      <c r="Q26" s="7"/>
      <c r="R26" s="11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</row>
    <row r="27" spans="1:47" s="2" customFormat="1" ht="15" customHeight="1">
      <c r="A27" s="34">
        <v>42848</v>
      </c>
      <c r="B27" s="35"/>
      <c r="C27" s="93"/>
      <c r="D27" s="101"/>
      <c r="E27" s="96"/>
      <c r="F27" s="37"/>
      <c r="G27" s="71"/>
      <c r="H27" s="79"/>
      <c r="I27" s="38"/>
      <c r="L27" s="54"/>
      <c r="M27" s="7"/>
      <c r="P27" s="7"/>
      <c r="Q27" s="7"/>
      <c r="R27" s="11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</row>
    <row r="28" spans="1:47" s="2" customFormat="1" ht="15" customHeight="1">
      <c r="A28" s="34">
        <v>42849</v>
      </c>
      <c r="B28" s="35"/>
      <c r="C28" s="93"/>
      <c r="D28" s="101"/>
      <c r="E28" s="96"/>
      <c r="F28" s="37"/>
      <c r="G28" s="71"/>
      <c r="H28" s="79"/>
      <c r="I28" s="38"/>
      <c r="K28" s="80" t="s">
        <v>43</v>
      </c>
      <c r="L28" s="7"/>
      <c r="M28" s="7"/>
      <c r="P28" s="7"/>
      <c r="Q28" s="7"/>
      <c r="R28" s="11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</row>
    <row r="29" spans="1:47" s="2" customFormat="1" ht="15" customHeight="1">
      <c r="A29" s="34">
        <v>42850</v>
      </c>
      <c r="B29" s="35"/>
      <c r="C29" s="93"/>
      <c r="D29" s="101"/>
      <c r="E29" s="96"/>
      <c r="F29" s="37"/>
      <c r="G29" s="71"/>
      <c r="H29" s="79"/>
      <c r="I29" s="38"/>
      <c r="K29" s="7" t="s">
        <v>47</v>
      </c>
      <c r="L29" s="54"/>
      <c r="M29" s="7"/>
      <c r="P29" s="7"/>
      <c r="Q29" s="7"/>
      <c r="R29" s="11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</row>
    <row r="30" spans="1:47" s="2" customFormat="1" ht="15" customHeight="1">
      <c r="A30" s="34">
        <v>42851</v>
      </c>
      <c r="B30" s="35"/>
      <c r="C30" s="93"/>
      <c r="D30" s="101"/>
      <c r="E30" s="96"/>
      <c r="F30" s="37"/>
      <c r="G30" s="71"/>
      <c r="H30" s="79"/>
      <c r="I30" s="38"/>
      <c r="K30" s="7" t="s">
        <v>48</v>
      </c>
      <c r="L30" s="7"/>
      <c r="M30" s="7"/>
      <c r="P30" s="7"/>
      <c r="Q30" s="7"/>
      <c r="R30" s="11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</row>
    <row r="31" spans="1:46" s="2" customFormat="1" ht="15" customHeight="1">
      <c r="A31" s="34">
        <v>42852</v>
      </c>
      <c r="B31" s="35"/>
      <c r="C31" s="93"/>
      <c r="D31" s="101"/>
      <c r="E31" s="96"/>
      <c r="F31" s="37"/>
      <c r="G31" s="71"/>
      <c r="H31" s="79"/>
      <c r="I31" s="38"/>
      <c r="K31" s="47" t="s">
        <v>44</v>
      </c>
      <c r="L31" s="54"/>
      <c r="M31" s="7"/>
      <c r="P31" s="7"/>
      <c r="Q31" s="11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</row>
    <row r="32" spans="1:46" s="2" customFormat="1" ht="15" customHeight="1">
      <c r="A32" s="34">
        <v>42853</v>
      </c>
      <c r="B32" s="35"/>
      <c r="C32" s="93"/>
      <c r="D32" s="101"/>
      <c r="E32" s="96"/>
      <c r="F32" s="37"/>
      <c r="G32" s="71"/>
      <c r="H32" s="79"/>
      <c r="I32" s="38"/>
      <c r="K32" s="2" t="s">
        <v>49</v>
      </c>
      <c r="L32" s="7"/>
      <c r="M32" s="7"/>
      <c r="N32" s="7"/>
      <c r="O32" s="7"/>
      <c r="P32" s="7"/>
      <c r="Q32" s="11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</row>
    <row r="33" spans="1:46" s="2" customFormat="1" ht="15" customHeight="1">
      <c r="A33" s="34">
        <v>42854</v>
      </c>
      <c r="B33" s="35"/>
      <c r="C33" s="93"/>
      <c r="D33" s="102"/>
      <c r="E33" s="97"/>
      <c r="F33" s="55"/>
      <c r="G33" s="72"/>
      <c r="H33" s="79"/>
      <c r="I33" s="38"/>
      <c r="K33" s="7"/>
      <c r="L33" s="7"/>
      <c r="M33" s="7"/>
      <c r="N33" s="7"/>
      <c r="O33" s="7"/>
      <c r="P33" s="7"/>
      <c r="Q33" s="11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</row>
    <row r="34" spans="1:46" s="2" customFormat="1" ht="15" customHeight="1">
      <c r="A34" s="34">
        <v>42855</v>
      </c>
      <c r="B34" s="35"/>
      <c r="C34" s="93"/>
      <c r="D34" s="102"/>
      <c r="E34" s="97"/>
      <c r="F34" s="55"/>
      <c r="G34" s="72"/>
      <c r="H34" s="79"/>
      <c r="I34" s="38"/>
      <c r="K34" s="7"/>
      <c r="L34" s="7"/>
      <c r="M34" s="7"/>
      <c r="N34" s="7"/>
      <c r="O34" s="7"/>
      <c r="P34" s="7"/>
      <c r="Q34" s="11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</row>
    <row r="35" spans="1:17" s="7" customFormat="1" ht="15.75" customHeight="1" thickBot="1">
      <c r="A35" s="34"/>
      <c r="B35" s="57"/>
      <c r="C35" s="93"/>
      <c r="D35" s="102"/>
      <c r="E35" s="97"/>
      <c r="F35" s="55"/>
      <c r="G35" s="72"/>
      <c r="H35" s="79"/>
      <c r="I35" s="38"/>
      <c r="Q35" s="11"/>
    </row>
    <row r="36" spans="1:17" s="7" customFormat="1" ht="15.75" customHeight="1" thickBot="1">
      <c r="A36" s="56" t="s">
        <v>19</v>
      </c>
      <c r="B36" s="104"/>
      <c r="C36" s="95"/>
      <c r="D36" s="73"/>
      <c r="E36" s="98">
        <f>SUM(E5:E35)</f>
        <v>0</v>
      </c>
      <c r="F36" s="73"/>
      <c r="G36" s="46">
        <f>SUM(G5:G35)</f>
        <v>0</v>
      </c>
      <c r="H36" s="73"/>
      <c r="I36" s="46">
        <f>SUM(I5:I35)</f>
        <v>0</v>
      </c>
      <c r="Q36" s="11"/>
    </row>
    <row r="37" spans="4:11" s="7" customFormat="1" ht="15.75" customHeight="1">
      <c r="D37" s="59"/>
      <c r="E37" s="60"/>
      <c r="F37" s="59"/>
      <c r="G37" s="60"/>
      <c r="K37" s="61" t="s">
        <v>20</v>
      </c>
    </row>
    <row r="38" s="7" customFormat="1" ht="15.75" customHeight="1"/>
    <row r="39" s="7" customFormat="1" ht="15.75" customHeight="1"/>
    <row r="40" s="7" customFormat="1" ht="15.75" customHeight="1"/>
    <row r="41" s="7" customFormat="1" ht="15.75" customHeight="1"/>
    <row r="42" s="7" customFormat="1" ht="15.75" customHeight="1"/>
    <row r="43" s="7" customFormat="1" ht="15.75" customHeight="1"/>
    <row r="44" s="7" customFormat="1" ht="15.75" customHeight="1"/>
    <row r="45" s="7" customFormat="1" ht="15.75" customHeight="1"/>
    <row r="46" s="7" customFormat="1" ht="15.75" customHeight="1"/>
    <row r="47" s="7" customFormat="1" ht="15.75" customHeight="1"/>
    <row r="48" s="7" customFormat="1" ht="15.75" customHeight="1"/>
    <row r="49" s="7" customFormat="1" ht="15.75" customHeight="1"/>
    <row r="50" s="7" customFormat="1" ht="15.75" customHeight="1"/>
    <row r="51" s="7" customFormat="1" ht="15.75" customHeight="1"/>
    <row r="52" s="7" customFormat="1" ht="15.75" customHeight="1"/>
    <row r="53" s="7" customFormat="1" ht="15.75" customHeight="1"/>
    <row r="54" s="7" customFormat="1" ht="15.75" customHeight="1"/>
    <row r="55" s="7" customFormat="1" ht="15.75" customHeight="1"/>
    <row r="56" s="7" customFormat="1" ht="15.75" customHeight="1"/>
    <row r="57" s="7" customFormat="1" ht="15.75" customHeight="1"/>
    <row r="58" s="7" customFormat="1" ht="15.75" customHeight="1"/>
    <row r="59" s="7" customFormat="1" ht="15.75" customHeight="1"/>
    <row r="60" s="7" customFormat="1" ht="15.75" customHeight="1"/>
    <row r="61" s="7" customFormat="1" ht="15.75" customHeight="1"/>
    <row r="62" s="7" customFormat="1" ht="15.75" customHeight="1"/>
    <row r="63" s="7" customFormat="1" ht="15.75" customHeight="1"/>
    <row r="64" s="7" customFormat="1" ht="15.75" customHeight="1"/>
    <row r="65" s="7" customFormat="1" ht="15.75" customHeight="1"/>
    <row r="66" s="7" customFormat="1" ht="15.75" customHeight="1"/>
    <row r="67" s="7" customFormat="1" ht="15.75" customHeight="1"/>
    <row r="68" s="7" customFormat="1" ht="15.75" customHeight="1"/>
    <row r="69" s="7" customFormat="1" ht="15.75" customHeight="1"/>
    <row r="70" s="7" customFormat="1" ht="15.75" customHeight="1"/>
    <row r="71" s="7" customFormat="1" ht="15.75" customHeight="1"/>
    <row r="72" s="7" customFormat="1" ht="15.75" customHeight="1"/>
    <row r="73" s="7" customFormat="1" ht="15.75" customHeight="1"/>
    <row r="74" s="7" customFormat="1" ht="15.75" customHeight="1"/>
    <row r="75" s="7" customFormat="1" ht="15.75" customHeight="1"/>
    <row r="76" s="7" customFormat="1" ht="15.75" customHeight="1"/>
    <row r="77" s="7" customFormat="1" ht="15.75" customHeight="1"/>
    <row r="78" s="7" customFormat="1" ht="15.75" customHeight="1"/>
    <row r="79" s="7" customFormat="1" ht="15.75" customHeight="1"/>
    <row r="80" s="7" customFormat="1" ht="15.75" customHeight="1"/>
    <row r="81" s="7" customFormat="1" ht="15.75" customHeight="1"/>
    <row r="82" s="7" customFormat="1" ht="15.75" customHeight="1"/>
    <row r="83" s="7" customFormat="1" ht="15.75" customHeight="1"/>
    <row r="84" s="7" customFormat="1" ht="15.75" customHeight="1"/>
    <row r="85" s="7" customFormat="1" ht="15.75" customHeight="1"/>
    <row r="86" s="7" customFormat="1" ht="15.75" customHeight="1"/>
    <row r="87" s="7" customFormat="1" ht="15.75" customHeight="1"/>
    <row r="88" s="7" customFormat="1" ht="15.75" customHeight="1"/>
    <row r="89" s="7" customFormat="1" ht="15.75" customHeight="1"/>
    <row r="90" s="7" customFormat="1" ht="15.75" customHeight="1"/>
    <row r="91" s="7" customFormat="1" ht="15.75" customHeight="1"/>
    <row r="92" s="7" customFormat="1" ht="15.75" customHeight="1"/>
    <row r="93" s="7" customFormat="1" ht="15.75" customHeight="1"/>
    <row r="94" s="7" customFormat="1" ht="15.75" customHeight="1"/>
    <row r="95" s="7" customFormat="1" ht="15.75" customHeight="1"/>
    <row r="96" s="2" customFormat="1" ht="15.75" customHeight="1"/>
    <row r="97" s="2" customFormat="1" ht="15.75" customHeight="1"/>
    <row r="98" s="2" customFormat="1" ht="15.75" customHeight="1"/>
    <row r="99" s="2" customFormat="1" ht="15.75" customHeight="1"/>
    <row r="100" s="2" customFormat="1" ht="15.75" customHeight="1"/>
    <row r="101" s="2" customFormat="1" ht="15.75" customHeight="1"/>
    <row r="102" s="2" customFormat="1" ht="15.75" customHeight="1"/>
    <row r="103" s="2" customFormat="1" ht="15.75" customHeight="1"/>
    <row r="104" s="2" customFormat="1" ht="15.75" customHeight="1"/>
    <row r="105" s="2" customFormat="1" ht="15.75" customHeight="1"/>
    <row r="106" spans="1:47" ht="15.75" customHeight="1">
      <c r="A106" s="62"/>
      <c r="D106" s="62"/>
      <c r="E106" s="62"/>
      <c r="F106" s="62"/>
      <c r="G106" s="62"/>
      <c r="H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</row>
    <row r="107" spans="1:47" ht="15.75" customHeight="1">
      <c r="A107" s="62"/>
      <c r="D107" s="62"/>
      <c r="E107" s="62"/>
      <c r="F107" s="62"/>
      <c r="G107" s="62"/>
      <c r="H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</row>
    <row r="108" spans="1:47" ht="15.75" customHeight="1">
      <c r="A108" s="62"/>
      <c r="D108" s="62"/>
      <c r="E108" s="62"/>
      <c r="F108" s="62"/>
      <c r="G108" s="62"/>
      <c r="H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</row>
    <row r="109" spans="1:47" ht="15.75" customHeight="1">
      <c r="A109" s="62"/>
      <c r="D109" s="62"/>
      <c r="E109" s="62"/>
      <c r="F109" s="62"/>
      <c r="G109" s="62"/>
      <c r="H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</row>
    <row r="110" spans="1:47" ht="15.75" customHeight="1">
      <c r="A110" s="62"/>
      <c r="D110" s="62"/>
      <c r="E110" s="62"/>
      <c r="F110" s="62"/>
      <c r="G110" s="62"/>
      <c r="H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</row>
    <row r="111" spans="1:47" ht="15.75" customHeight="1">
      <c r="A111" s="62"/>
      <c r="D111" s="62"/>
      <c r="E111" s="62"/>
      <c r="F111" s="62"/>
      <c r="G111" s="62"/>
      <c r="H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</row>
    <row r="112" spans="1:47" ht="15.75" customHeight="1">
      <c r="A112" s="62"/>
      <c r="D112" s="62"/>
      <c r="E112" s="62"/>
      <c r="F112" s="62"/>
      <c r="G112" s="62"/>
      <c r="H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</row>
    <row r="113" spans="1:47" ht="15.75" customHeight="1">
      <c r="A113" s="62"/>
      <c r="D113" s="62"/>
      <c r="E113" s="62"/>
      <c r="F113" s="62"/>
      <c r="G113" s="62"/>
      <c r="H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</row>
    <row r="114" spans="1:47" ht="15.75" customHeight="1">
      <c r="A114" s="62"/>
      <c r="D114" s="62"/>
      <c r="E114" s="62"/>
      <c r="F114" s="62"/>
      <c r="G114" s="62"/>
      <c r="H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</row>
    <row r="115" spans="1:47" ht="15.75" customHeight="1">
      <c r="A115" s="62"/>
      <c r="D115" s="62"/>
      <c r="E115" s="62"/>
      <c r="F115" s="62"/>
      <c r="G115" s="62"/>
      <c r="H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</row>
    <row r="116" spans="1:47" ht="15.75" customHeight="1">
      <c r="A116" s="62"/>
      <c r="D116" s="62"/>
      <c r="E116" s="62"/>
      <c r="F116" s="62"/>
      <c r="G116" s="62"/>
      <c r="H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</row>
    <row r="117" spans="1:47" ht="15.75" customHeight="1">
      <c r="A117" s="62"/>
      <c r="D117" s="62"/>
      <c r="E117" s="62"/>
      <c r="F117" s="62"/>
      <c r="G117" s="62"/>
      <c r="H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</row>
    <row r="118" spans="1:47" ht="15.75" customHeight="1">
      <c r="A118" s="62"/>
      <c r="D118" s="62"/>
      <c r="E118" s="62"/>
      <c r="F118" s="62"/>
      <c r="G118" s="62"/>
      <c r="H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</row>
    <row r="119" spans="1:47" ht="15.75" customHeight="1">
      <c r="A119" s="62"/>
      <c r="D119" s="62"/>
      <c r="E119" s="62"/>
      <c r="F119" s="62"/>
      <c r="G119" s="62"/>
      <c r="H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</row>
    <row r="120" spans="1:47" ht="15.75" customHeight="1">
      <c r="A120" s="62"/>
      <c r="D120" s="62"/>
      <c r="E120" s="62"/>
      <c r="F120" s="62"/>
      <c r="G120" s="62"/>
      <c r="H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</row>
    <row r="121" spans="1:47" ht="15.75" customHeight="1">
      <c r="A121" s="62"/>
      <c r="D121" s="62"/>
      <c r="E121" s="62"/>
      <c r="F121" s="62"/>
      <c r="G121" s="62"/>
      <c r="H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</row>
    <row r="122" spans="1:47" ht="15.75" customHeight="1">
      <c r="A122" s="62"/>
      <c r="D122" s="62"/>
      <c r="E122" s="62"/>
      <c r="F122" s="62"/>
      <c r="G122" s="62"/>
      <c r="H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</row>
    <row r="123" spans="1:47" ht="15.75" customHeight="1">
      <c r="A123" s="62"/>
      <c r="D123" s="62"/>
      <c r="E123" s="62"/>
      <c r="F123" s="62"/>
      <c r="G123" s="62"/>
      <c r="H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</row>
    <row r="124" spans="1:47" ht="15.75" customHeight="1">
      <c r="A124" s="62"/>
      <c r="D124" s="62"/>
      <c r="E124" s="62"/>
      <c r="F124" s="62"/>
      <c r="G124" s="62"/>
      <c r="H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</row>
    <row r="125" spans="1:47" ht="15.75" customHeight="1">
      <c r="A125" s="62"/>
      <c r="D125" s="62"/>
      <c r="E125" s="62"/>
      <c r="F125" s="62"/>
      <c r="G125" s="62"/>
      <c r="H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</row>
    <row r="126" spans="1:47" ht="15.75" customHeight="1">
      <c r="A126" s="62"/>
      <c r="D126" s="62"/>
      <c r="E126" s="62"/>
      <c r="F126" s="62"/>
      <c r="G126" s="62"/>
      <c r="H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</row>
    <row r="127" spans="1:47" ht="15.75" customHeight="1">
      <c r="A127" s="62"/>
      <c r="D127" s="62"/>
      <c r="E127" s="62"/>
      <c r="F127" s="62"/>
      <c r="G127" s="62"/>
      <c r="H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</row>
    <row r="128" spans="1:47" ht="15.75" customHeight="1">
      <c r="A128" s="62"/>
      <c r="D128" s="62"/>
      <c r="E128" s="62"/>
      <c r="F128" s="62"/>
      <c r="G128" s="62"/>
      <c r="H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</row>
    <row r="129" spans="1:47" ht="15.75" customHeight="1">
      <c r="A129" s="62"/>
      <c r="D129" s="62"/>
      <c r="E129" s="62"/>
      <c r="F129" s="62"/>
      <c r="G129" s="62"/>
      <c r="H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62"/>
      <c r="AT129" s="62"/>
      <c r="AU129" s="62"/>
    </row>
    <row r="130" spans="1:47" ht="15.75" customHeight="1">
      <c r="A130" s="62"/>
      <c r="D130" s="62"/>
      <c r="E130" s="62"/>
      <c r="F130" s="62"/>
      <c r="G130" s="62"/>
      <c r="H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  <c r="AU130" s="62"/>
    </row>
    <row r="131" spans="1:47" ht="15.75" customHeight="1">
      <c r="A131" s="62"/>
      <c r="D131" s="62"/>
      <c r="E131" s="62"/>
      <c r="F131" s="62"/>
      <c r="G131" s="62"/>
      <c r="H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  <c r="AS131" s="62"/>
      <c r="AT131" s="62"/>
      <c r="AU131" s="62"/>
    </row>
    <row r="132" spans="1:47" ht="15.75" customHeight="1">
      <c r="A132" s="62"/>
      <c r="D132" s="62"/>
      <c r="E132" s="62"/>
      <c r="F132" s="62"/>
      <c r="G132" s="62"/>
      <c r="H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  <c r="AT132" s="62"/>
      <c r="AU132" s="62"/>
    </row>
    <row r="133" spans="1:47" ht="15.75" customHeight="1">
      <c r="A133" s="62"/>
      <c r="D133" s="62"/>
      <c r="E133" s="62"/>
      <c r="F133" s="62"/>
      <c r="G133" s="62"/>
      <c r="H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62"/>
      <c r="AT133" s="62"/>
      <c r="AU133" s="62"/>
    </row>
    <row r="134" spans="1:47" ht="15.75" customHeight="1">
      <c r="A134" s="62"/>
      <c r="D134" s="62"/>
      <c r="E134" s="62"/>
      <c r="F134" s="62"/>
      <c r="G134" s="62"/>
      <c r="H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</row>
    <row r="135" spans="1:47" ht="15.75" customHeight="1">
      <c r="A135" s="62"/>
      <c r="D135" s="62"/>
      <c r="E135" s="62"/>
      <c r="F135" s="62"/>
      <c r="G135" s="62"/>
      <c r="H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2"/>
      <c r="AQ135" s="62"/>
      <c r="AR135" s="62"/>
      <c r="AS135" s="62"/>
      <c r="AT135" s="62"/>
      <c r="AU135" s="62"/>
    </row>
    <row r="136" spans="1:47" ht="15.75" customHeight="1">
      <c r="A136" s="62"/>
      <c r="D136" s="62"/>
      <c r="E136" s="62"/>
      <c r="F136" s="62"/>
      <c r="G136" s="62"/>
      <c r="H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</row>
    <row r="137" spans="1:47" ht="15.75" customHeight="1">
      <c r="A137" s="62"/>
      <c r="D137" s="62"/>
      <c r="E137" s="62"/>
      <c r="F137" s="62"/>
      <c r="G137" s="62"/>
      <c r="H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</row>
    <row r="138" spans="1:47" ht="15.75" customHeight="1">
      <c r="A138" s="62"/>
      <c r="D138" s="62"/>
      <c r="E138" s="62"/>
      <c r="F138" s="62"/>
      <c r="G138" s="62"/>
      <c r="H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</row>
    <row r="139" spans="1:47" ht="15.75" customHeight="1">
      <c r="A139" s="62"/>
      <c r="D139" s="62"/>
      <c r="E139" s="62"/>
      <c r="F139" s="62"/>
      <c r="G139" s="62"/>
      <c r="H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  <c r="AS139" s="62"/>
      <c r="AT139" s="62"/>
      <c r="AU139" s="62"/>
    </row>
    <row r="140" spans="1:47" ht="15.75" customHeight="1">
      <c r="A140" s="62"/>
      <c r="D140" s="62"/>
      <c r="E140" s="62"/>
      <c r="F140" s="62"/>
      <c r="G140" s="62"/>
      <c r="H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62"/>
      <c r="AQ140" s="62"/>
      <c r="AR140" s="62"/>
      <c r="AS140" s="62"/>
      <c r="AT140" s="62"/>
      <c r="AU140" s="62"/>
    </row>
    <row r="141" spans="1:47" ht="15.75" customHeight="1">
      <c r="A141" s="62"/>
      <c r="D141" s="62"/>
      <c r="E141" s="62"/>
      <c r="F141" s="62"/>
      <c r="G141" s="62"/>
      <c r="H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</row>
    <row r="142" spans="1:47" ht="15.75" customHeight="1">
      <c r="A142" s="62"/>
      <c r="D142" s="62"/>
      <c r="E142" s="62"/>
      <c r="F142" s="62"/>
      <c r="G142" s="62"/>
      <c r="H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  <c r="AS142" s="62"/>
      <c r="AT142" s="62"/>
      <c r="AU142" s="62"/>
    </row>
    <row r="143" spans="1:47" ht="15.75" customHeight="1">
      <c r="A143" s="62"/>
      <c r="D143" s="62"/>
      <c r="E143" s="62"/>
      <c r="F143" s="62"/>
      <c r="G143" s="62"/>
      <c r="H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</row>
    <row r="144" spans="1:47" ht="15.75" customHeight="1">
      <c r="A144" s="62"/>
      <c r="D144" s="62"/>
      <c r="E144" s="62"/>
      <c r="F144" s="62"/>
      <c r="G144" s="62"/>
      <c r="H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62"/>
      <c r="AQ144" s="62"/>
      <c r="AR144" s="62"/>
      <c r="AS144" s="62"/>
      <c r="AT144" s="62"/>
      <c r="AU144" s="62"/>
    </row>
    <row r="145" spans="1:47" ht="15.75" customHeight="1">
      <c r="A145" s="62"/>
      <c r="D145" s="62"/>
      <c r="E145" s="62"/>
      <c r="F145" s="62"/>
      <c r="G145" s="62"/>
      <c r="H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62"/>
      <c r="AQ145" s="62"/>
      <c r="AR145" s="62"/>
      <c r="AS145" s="62"/>
      <c r="AT145" s="62"/>
      <c r="AU145" s="62"/>
    </row>
    <row r="146" spans="1:47" ht="15.75" customHeight="1">
      <c r="A146" s="62"/>
      <c r="D146" s="62"/>
      <c r="E146" s="62"/>
      <c r="F146" s="62"/>
      <c r="G146" s="62"/>
      <c r="H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  <c r="AM146" s="62"/>
      <c r="AN146" s="62"/>
      <c r="AO146" s="62"/>
      <c r="AP146" s="62"/>
      <c r="AQ146" s="62"/>
      <c r="AR146" s="62"/>
      <c r="AS146" s="62"/>
      <c r="AT146" s="62"/>
      <c r="AU146" s="62"/>
    </row>
    <row r="147" spans="1:47" ht="15.75" customHeight="1">
      <c r="A147" s="62"/>
      <c r="D147" s="62"/>
      <c r="E147" s="62"/>
      <c r="F147" s="62"/>
      <c r="G147" s="62"/>
      <c r="H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62"/>
      <c r="AQ147" s="62"/>
      <c r="AR147" s="62"/>
      <c r="AS147" s="62"/>
      <c r="AT147" s="62"/>
      <c r="AU147" s="62"/>
    </row>
    <row r="148" spans="1:47" ht="15.75" customHeight="1">
      <c r="A148" s="62"/>
      <c r="D148" s="62"/>
      <c r="E148" s="62"/>
      <c r="F148" s="62"/>
      <c r="G148" s="62"/>
      <c r="H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  <c r="AS148" s="62"/>
      <c r="AT148" s="62"/>
      <c r="AU148" s="62"/>
    </row>
    <row r="149" spans="1:47" ht="15.75" customHeight="1">
      <c r="A149" s="62"/>
      <c r="D149" s="62"/>
      <c r="E149" s="62"/>
      <c r="F149" s="62"/>
      <c r="G149" s="62"/>
      <c r="H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</row>
    <row r="150" spans="1:47" ht="15.75" customHeight="1">
      <c r="A150" s="62"/>
      <c r="D150" s="62"/>
      <c r="E150" s="62"/>
      <c r="F150" s="62"/>
      <c r="G150" s="62"/>
      <c r="H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</row>
    <row r="151" spans="1:47" ht="15.75" customHeight="1">
      <c r="A151" s="62"/>
      <c r="D151" s="62"/>
      <c r="E151" s="62"/>
      <c r="F151" s="62"/>
      <c r="G151" s="62"/>
      <c r="H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</row>
    <row r="152" spans="1:47" ht="15.75" customHeight="1">
      <c r="A152" s="62"/>
      <c r="D152" s="62"/>
      <c r="E152" s="62"/>
      <c r="F152" s="62"/>
      <c r="G152" s="62"/>
      <c r="H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</row>
    <row r="153" spans="1:47" ht="15.75" customHeight="1">
      <c r="A153" s="62"/>
      <c r="D153" s="62"/>
      <c r="E153" s="62"/>
      <c r="F153" s="62"/>
      <c r="G153" s="62"/>
      <c r="H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62"/>
      <c r="AQ153" s="62"/>
      <c r="AR153" s="62"/>
      <c r="AS153" s="62"/>
      <c r="AT153" s="62"/>
      <c r="AU153" s="62"/>
    </row>
    <row r="154" spans="1:47" ht="15.75" customHeight="1">
      <c r="A154" s="62"/>
      <c r="D154" s="62"/>
      <c r="E154" s="62"/>
      <c r="F154" s="62"/>
      <c r="G154" s="62"/>
      <c r="H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  <c r="AS154" s="62"/>
      <c r="AT154" s="62"/>
      <c r="AU154" s="62"/>
    </row>
    <row r="155" spans="1:47" ht="15.75" customHeight="1">
      <c r="A155" s="62"/>
      <c r="D155" s="62"/>
      <c r="E155" s="62"/>
      <c r="F155" s="62"/>
      <c r="G155" s="62"/>
      <c r="H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62"/>
      <c r="AQ155" s="62"/>
      <c r="AR155" s="62"/>
      <c r="AS155" s="62"/>
      <c r="AT155" s="62"/>
      <c r="AU155" s="62"/>
    </row>
    <row r="156" spans="1:47" ht="15.75" customHeight="1">
      <c r="A156" s="62"/>
      <c r="D156" s="62"/>
      <c r="E156" s="62"/>
      <c r="F156" s="62"/>
      <c r="G156" s="62"/>
      <c r="H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  <c r="AL156" s="62"/>
      <c r="AM156" s="62"/>
      <c r="AN156" s="62"/>
      <c r="AO156" s="62"/>
      <c r="AP156" s="62"/>
      <c r="AQ156" s="62"/>
      <c r="AR156" s="62"/>
      <c r="AS156" s="62"/>
      <c r="AT156" s="62"/>
      <c r="AU156" s="62"/>
    </row>
    <row r="157" spans="1:47" ht="15.75" customHeight="1">
      <c r="A157" s="62"/>
      <c r="D157" s="62"/>
      <c r="E157" s="62"/>
      <c r="F157" s="62"/>
      <c r="G157" s="62"/>
      <c r="H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62"/>
      <c r="AQ157" s="62"/>
      <c r="AR157" s="62"/>
      <c r="AS157" s="62"/>
      <c r="AT157" s="62"/>
      <c r="AU157" s="62"/>
    </row>
    <row r="158" spans="1:47" ht="15.75" customHeight="1">
      <c r="A158" s="62"/>
      <c r="D158" s="62"/>
      <c r="E158" s="62"/>
      <c r="F158" s="62"/>
      <c r="G158" s="62"/>
      <c r="H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2"/>
      <c r="AK158" s="62"/>
      <c r="AL158" s="62"/>
      <c r="AM158" s="62"/>
      <c r="AN158" s="62"/>
      <c r="AO158" s="62"/>
      <c r="AP158" s="62"/>
      <c r="AQ158" s="62"/>
      <c r="AR158" s="62"/>
      <c r="AS158" s="62"/>
      <c r="AT158" s="62"/>
      <c r="AU158" s="62"/>
    </row>
    <row r="159" spans="1:47" ht="15.75" customHeight="1">
      <c r="A159" s="62"/>
      <c r="D159" s="62"/>
      <c r="E159" s="62"/>
      <c r="F159" s="62"/>
      <c r="G159" s="62"/>
      <c r="H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62"/>
      <c r="AR159" s="62"/>
      <c r="AS159" s="62"/>
      <c r="AT159" s="62"/>
      <c r="AU159" s="62"/>
    </row>
    <row r="160" spans="1:47" ht="15.75" customHeight="1">
      <c r="A160" s="62"/>
      <c r="D160" s="62"/>
      <c r="E160" s="62"/>
      <c r="F160" s="62"/>
      <c r="G160" s="62"/>
      <c r="H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J160" s="62"/>
      <c r="AK160" s="62"/>
      <c r="AL160" s="62"/>
      <c r="AM160" s="62"/>
      <c r="AN160" s="62"/>
      <c r="AO160" s="62"/>
      <c r="AP160" s="62"/>
      <c r="AQ160" s="62"/>
      <c r="AR160" s="62"/>
      <c r="AS160" s="62"/>
      <c r="AT160" s="62"/>
      <c r="AU160" s="62"/>
    </row>
    <row r="161" spans="1:47" ht="15.75" customHeight="1">
      <c r="A161" s="62"/>
      <c r="D161" s="62"/>
      <c r="E161" s="62"/>
      <c r="F161" s="62"/>
      <c r="G161" s="62"/>
      <c r="H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  <c r="AS161" s="62"/>
      <c r="AT161" s="62"/>
      <c r="AU161" s="62"/>
    </row>
    <row r="162" spans="1:47" ht="15.75" customHeight="1">
      <c r="A162" s="62"/>
      <c r="D162" s="62"/>
      <c r="E162" s="62"/>
      <c r="F162" s="62"/>
      <c r="G162" s="62"/>
      <c r="H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  <c r="AO162" s="62"/>
      <c r="AP162" s="62"/>
      <c r="AQ162" s="62"/>
      <c r="AR162" s="62"/>
      <c r="AS162" s="62"/>
      <c r="AT162" s="62"/>
      <c r="AU162" s="62"/>
    </row>
    <row r="163" spans="1:47" ht="15.75" customHeight="1">
      <c r="A163" s="62"/>
      <c r="D163" s="62"/>
      <c r="E163" s="62"/>
      <c r="F163" s="62"/>
      <c r="G163" s="62"/>
      <c r="H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  <c r="AJ163" s="62"/>
      <c r="AK163" s="62"/>
      <c r="AL163" s="62"/>
      <c r="AM163" s="62"/>
      <c r="AN163" s="62"/>
      <c r="AO163" s="62"/>
      <c r="AP163" s="62"/>
      <c r="AQ163" s="62"/>
      <c r="AR163" s="62"/>
      <c r="AS163" s="62"/>
      <c r="AT163" s="62"/>
      <c r="AU163" s="62"/>
    </row>
    <row r="164" spans="1:47" ht="15.75" customHeight="1">
      <c r="A164" s="62"/>
      <c r="D164" s="62"/>
      <c r="E164" s="62"/>
      <c r="F164" s="62"/>
      <c r="G164" s="62"/>
      <c r="H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  <c r="AJ164" s="62"/>
      <c r="AK164" s="62"/>
      <c r="AL164" s="62"/>
      <c r="AM164" s="62"/>
      <c r="AN164" s="62"/>
      <c r="AO164" s="62"/>
      <c r="AP164" s="62"/>
      <c r="AQ164" s="62"/>
      <c r="AR164" s="62"/>
      <c r="AS164" s="62"/>
      <c r="AT164" s="62"/>
      <c r="AU164" s="62"/>
    </row>
    <row r="165" spans="1:47" ht="15.75" customHeight="1">
      <c r="A165" s="62"/>
      <c r="D165" s="62"/>
      <c r="E165" s="62"/>
      <c r="F165" s="62"/>
      <c r="G165" s="62"/>
      <c r="H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2"/>
      <c r="AP165" s="62"/>
      <c r="AQ165" s="62"/>
      <c r="AR165" s="62"/>
      <c r="AS165" s="62"/>
      <c r="AT165" s="62"/>
      <c r="AU165" s="62"/>
    </row>
    <row r="166" spans="1:47" ht="15.75" customHeight="1">
      <c r="A166" s="62"/>
      <c r="D166" s="62"/>
      <c r="E166" s="62"/>
      <c r="F166" s="62"/>
      <c r="G166" s="62"/>
      <c r="H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2"/>
      <c r="AK166" s="62"/>
      <c r="AL166" s="62"/>
      <c r="AM166" s="62"/>
      <c r="AN166" s="62"/>
      <c r="AO166" s="62"/>
      <c r="AP166" s="62"/>
      <c r="AQ166" s="62"/>
      <c r="AR166" s="62"/>
      <c r="AS166" s="62"/>
      <c r="AT166" s="62"/>
      <c r="AU166" s="62"/>
    </row>
    <row r="167" spans="1:47" ht="15.75" customHeight="1">
      <c r="A167" s="62"/>
      <c r="D167" s="62"/>
      <c r="E167" s="62"/>
      <c r="F167" s="62"/>
      <c r="G167" s="62"/>
      <c r="H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62"/>
      <c r="AK167" s="62"/>
      <c r="AL167" s="62"/>
      <c r="AM167" s="62"/>
      <c r="AN167" s="62"/>
      <c r="AO167" s="62"/>
      <c r="AP167" s="62"/>
      <c r="AQ167" s="62"/>
      <c r="AR167" s="62"/>
      <c r="AS167" s="62"/>
      <c r="AT167" s="62"/>
      <c r="AU167" s="62"/>
    </row>
    <row r="168" spans="1:47" ht="15.75" customHeight="1">
      <c r="A168" s="62"/>
      <c r="D168" s="62"/>
      <c r="E168" s="62"/>
      <c r="F168" s="62"/>
      <c r="G168" s="62"/>
      <c r="H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2"/>
      <c r="AP168" s="62"/>
      <c r="AQ168" s="62"/>
      <c r="AR168" s="62"/>
      <c r="AS168" s="62"/>
      <c r="AT168" s="62"/>
      <c r="AU168" s="62"/>
    </row>
    <row r="169" spans="1:47" ht="15.75" customHeight="1">
      <c r="A169" s="62"/>
      <c r="D169" s="62"/>
      <c r="E169" s="62"/>
      <c r="F169" s="62"/>
      <c r="G169" s="62"/>
      <c r="H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  <c r="AJ169" s="62"/>
      <c r="AK169" s="62"/>
      <c r="AL169" s="62"/>
      <c r="AM169" s="62"/>
      <c r="AN169" s="62"/>
      <c r="AO169" s="62"/>
      <c r="AP169" s="62"/>
      <c r="AQ169" s="62"/>
      <c r="AR169" s="62"/>
      <c r="AS169" s="62"/>
      <c r="AT169" s="62"/>
      <c r="AU169" s="62"/>
    </row>
    <row r="170" spans="1:47" ht="15.75" customHeight="1">
      <c r="A170" s="62"/>
      <c r="D170" s="62"/>
      <c r="E170" s="62"/>
      <c r="F170" s="62"/>
      <c r="G170" s="62"/>
      <c r="H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  <c r="AJ170" s="62"/>
      <c r="AK170" s="62"/>
      <c r="AL170" s="62"/>
      <c r="AM170" s="62"/>
      <c r="AN170" s="62"/>
      <c r="AO170" s="62"/>
      <c r="AP170" s="62"/>
      <c r="AQ170" s="62"/>
      <c r="AR170" s="62"/>
      <c r="AS170" s="62"/>
      <c r="AT170" s="62"/>
      <c r="AU170" s="62"/>
    </row>
    <row r="171" spans="1:47" ht="15.75" customHeight="1">
      <c r="A171" s="62"/>
      <c r="D171" s="62"/>
      <c r="E171" s="62"/>
      <c r="F171" s="62"/>
      <c r="G171" s="62"/>
      <c r="H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  <c r="AJ171" s="62"/>
      <c r="AK171" s="62"/>
      <c r="AL171" s="62"/>
      <c r="AM171" s="62"/>
      <c r="AN171" s="62"/>
      <c r="AO171" s="62"/>
      <c r="AP171" s="62"/>
      <c r="AQ171" s="62"/>
      <c r="AR171" s="62"/>
      <c r="AS171" s="62"/>
      <c r="AT171" s="62"/>
      <c r="AU171" s="62"/>
    </row>
    <row r="172" spans="1:47" ht="15.75" customHeight="1">
      <c r="A172" s="62"/>
      <c r="D172" s="62"/>
      <c r="E172" s="62"/>
      <c r="F172" s="62"/>
      <c r="G172" s="62"/>
      <c r="H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  <c r="AJ172" s="62"/>
      <c r="AK172" s="62"/>
      <c r="AL172" s="62"/>
      <c r="AM172" s="62"/>
      <c r="AN172" s="62"/>
      <c r="AO172" s="62"/>
      <c r="AP172" s="62"/>
      <c r="AQ172" s="62"/>
      <c r="AR172" s="62"/>
      <c r="AS172" s="62"/>
      <c r="AT172" s="62"/>
      <c r="AU172" s="62"/>
    </row>
    <row r="173" spans="1:47" ht="15.75" customHeight="1">
      <c r="A173" s="62"/>
      <c r="D173" s="62"/>
      <c r="E173" s="62"/>
      <c r="F173" s="62"/>
      <c r="G173" s="62"/>
      <c r="H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2"/>
      <c r="AK173" s="62"/>
      <c r="AL173" s="62"/>
      <c r="AM173" s="62"/>
      <c r="AN173" s="62"/>
      <c r="AO173" s="62"/>
      <c r="AP173" s="62"/>
      <c r="AQ173" s="62"/>
      <c r="AR173" s="62"/>
      <c r="AS173" s="62"/>
      <c r="AT173" s="62"/>
      <c r="AU173" s="62"/>
    </row>
    <row r="174" spans="1:47" ht="15.75" customHeight="1">
      <c r="A174" s="62"/>
      <c r="D174" s="62"/>
      <c r="E174" s="62"/>
      <c r="F174" s="62"/>
      <c r="G174" s="62"/>
      <c r="H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  <c r="AJ174" s="62"/>
      <c r="AK174" s="62"/>
      <c r="AL174" s="62"/>
      <c r="AM174" s="62"/>
      <c r="AN174" s="62"/>
      <c r="AO174" s="62"/>
      <c r="AP174" s="62"/>
      <c r="AQ174" s="62"/>
      <c r="AR174" s="62"/>
      <c r="AS174" s="62"/>
      <c r="AT174" s="62"/>
      <c r="AU174" s="62"/>
    </row>
    <row r="175" spans="1:47" ht="15.75" customHeight="1">
      <c r="A175" s="62"/>
      <c r="D175" s="62"/>
      <c r="E175" s="62"/>
      <c r="F175" s="62"/>
      <c r="G175" s="62"/>
      <c r="H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62"/>
      <c r="AT175" s="62"/>
      <c r="AU175" s="62"/>
    </row>
    <row r="176" spans="1:47" ht="15.75" customHeight="1">
      <c r="A176" s="62"/>
      <c r="D176" s="62"/>
      <c r="E176" s="62"/>
      <c r="F176" s="62"/>
      <c r="G176" s="62"/>
      <c r="H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  <c r="AJ176" s="62"/>
      <c r="AK176" s="62"/>
      <c r="AL176" s="62"/>
      <c r="AM176" s="62"/>
      <c r="AN176" s="62"/>
      <c r="AO176" s="62"/>
      <c r="AP176" s="62"/>
      <c r="AQ176" s="62"/>
      <c r="AR176" s="62"/>
      <c r="AS176" s="62"/>
      <c r="AT176" s="62"/>
      <c r="AU176" s="62"/>
    </row>
    <row r="177" spans="1:47" ht="15.75" customHeight="1">
      <c r="A177" s="62"/>
      <c r="D177" s="62"/>
      <c r="E177" s="62"/>
      <c r="F177" s="62"/>
      <c r="G177" s="62"/>
      <c r="H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  <c r="AJ177" s="62"/>
      <c r="AK177" s="62"/>
      <c r="AL177" s="62"/>
      <c r="AM177" s="62"/>
      <c r="AN177" s="62"/>
      <c r="AO177" s="62"/>
      <c r="AP177" s="62"/>
      <c r="AQ177" s="62"/>
      <c r="AR177" s="62"/>
      <c r="AS177" s="62"/>
      <c r="AT177" s="62"/>
      <c r="AU177" s="62"/>
    </row>
    <row r="178" spans="1:47" ht="15.75" customHeight="1">
      <c r="A178" s="62"/>
      <c r="D178" s="62"/>
      <c r="E178" s="62"/>
      <c r="F178" s="62"/>
      <c r="G178" s="62"/>
      <c r="H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  <c r="AH178" s="62"/>
      <c r="AI178" s="62"/>
      <c r="AJ178" s="62"/>
      <c r="AK178" s="62"/>
      <c r="AL178" s="62"/>
      <c r="AM178" s="62"/>
      <c r="AN178" s="62"/>
      <c r="AO178" s="62"/>
      <c r="AP178" s="62"/>
      <c r="AQ178" s="62"/>
      <c r="AR178" s="62"/>
      <c r="AS178" s="62"/>
      <c r="AT178" s="62"/>
      <c r="AU178" s="62"/>
    </row>
    <row r="179" spans="1:47" ht="15.75" customHeight="1">
      <c r="A179" s="62"/>
      <c r="D179" s="62"/>
      <c r="E179" s="62"/>
      <c r="F179" s="62"/>
      <c r="G179" s="62"/>
      <c r="H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  <c r="AJ179" s="62"/>
      <c r="AK179" s="62"/>
      <c r="AL179" s="62"/>
      <c r="AM179" s="62"/>
      <c r="AN179" s="62"/>
      <c r="AO179" s="62"/>
      <c r="AP179" s="62"/>
      <c r="AQ179" s="62"/>
      <c r="AR179" s="62"/>
      <c r="AS179" s="62"/>
      <c r="AT179" s="62"/>
      <c r="AU179" s="62"/>
    </row>
    <row r="180" spans="1:47" ht="15.75" customHeight="1">
      <c r="A180" s="62"/>
      <c r="D180" s="62"/>
      <c r="E180" s="62"/>
      <c r="F180" s="62"/>
      <c r="G180" s="62"/>
      <c r="H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2"/>
      <c r="AL180" s="62"/>
      <c r="AM180" s="62"/>
      <c r="AN180" s="62"/>
      <c r="AO180" s="62"/>
      <c r="AP180" s="62"/>
      <c r="AQ180" s="62"/>
      <c r="AR180" s="62"/>
      <c r="AS180" s="62"/>
      <c r="AT180" s="62"/>
      <c r="AU180" s="62"/>
    </row>
    <row r="181" spans="1:47" ht="15.75" customHeight="1">
      <c r="A181" s="62"/>
      <c r="D181" s="62"/>
      <c r="E181" s="62"/>
      <c r="F181" s="62"/>
      <c r="G181" s="62"/>
      <c r="H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  <c r="AJ181" s="62"/>
      <c r="AK181" s="62"/>
      <c r="AL181" s="62"/>
      <c r="AM181" s="62"/>
      <c r="AN181" s="62"/>
      <c r="AO181" s="62"/>
      <c r="AP181" s="62"/>
      <c r="AQ181" s="62"/>
      <c r="AR181" s="62"/>
      <c r="AS181" s="62"/>
      <c r="AT181" s="62"/>
      <c r="AU181" s="62"/>
    </row>
    <row r="182" spans="1:47" ht="15.75" customHeight="1">
      <c r="A182" s="62"/>
      <c r="D182" s="62"/>
      <c r="E182" s="62"/>
      <c r="F182" s="62"/>
      <c r="G182" s="62"/>
      <c r="H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  <c r="AJ182" s="62"/>
      <c r="AK182" s="62"/>
      <c r="AL182" s="62"/>
      <c r="AM182" s="62"/>
      <c r="AN182" s="62"/>
      <c r="AO182" s="62"/>
      <c r="AP182" s="62"/>
      <c r="AQ182" s="62"/>
      <c r="AR182" s="62"/>
      <c r="AS182" s="62"/>
      <c r="AT182" s="62"/>
      <c r="AU182" s="62"/>
    </row>
    <row r="183" spans="1:47" ht="15.75" customHeight="1">
      <c r="A183" s="62"/>
      <c r="D183" s="62"/>
      <c r="E183" s="62"/>
      <c r="F183" s="62"/>
      <c r="G183" s="62"/>
      <c r="H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  <c r="AJ183" s="62"/>
      <c r="AK183" s="62"/>
      <c r="AL183" s="62"/>
      <c r="AM183" s="62"/>
      <c r="AN183" s="62"/>
      <c r="AO183" s="62"/>
      <c r="AP183" s="62"/>
      <c r="AQ183" s="62"/>
      <c r="AR183" s="62"/>
      <c r="AS183" s="62"/>
      <c r="AT183" s="62"/>
      <c r="AU183" s="62"/>
    </row>
    <row r="184" spans="1:47" ht="15.75" customHeight="1">
      <c r="A184" s="62"/>
      <c r="D184" s="62"/>
      <c r="E184" s="62"/>
      <c r="F184" s="62"/>
      <c r="G184" s="62"/>
      <c r="H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  <c r="AJ184" s="62"/>
      <c r="AK184" s="62"/>
      <c r="AL184" s="62"/>
      <c r="AM184" s="62"/>
      <c r="AN184" s="62"/>
      <c r="AO184" s="62"/>
      <c r="AP184" s="62"/>
      <c r="AQ184" s="62"/>
      <c r="AR184" s="62"/>
      <c r="AS184" s="62"/>
      <c r="AT184" s="62"/>
      <c r="AU184" s="62"/>
    </row>
    <row r="185" spans="1:47" ht="15.75" customHeight="1">
      <c r="A185" s="62"/>
      <c r="D185" s="62"/>
      <c r="E185" s="62"/>
      <c r="F185" s="62"/>
      <c r="G185" s="62"/>
      <c r="H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  <c r="AJ185" s="62"/>
      <c r="AK185" s="62"/>
      <c r="AL185" s="62"/>
      <c r="AM185" s="62"/>
      <c r="AN185" s="62"/>
      <c r="AO185" s="62"/>
      <c r="AP185" s="62"/>
      <c r="AQ185" s="62"/>
      <c r="AR185" s="62"/>
      <c r="AS185" s="62"/>
      <c r="AT185" s="62"/>
      <c r="AU185" s="62"/>
    </row>
    <row r="186" spans="1:47" ht="15.75" customHeight="1">
      <c r="A186" s="62"/>
      <c r="D186" s="62"/>
      <c r="E186" s="62"/>
      <c r="F186" s="62"/>
      <c r="G186" s="62"/>
      <c r="H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62"/>
      <c r="AJ186" s="62"/>
      <c r="AK186" s="62"/>
      <c r="AL186" s="62"/>
      <c r="AM186" s="62"/>
      <c r="AN186" s="62"/>
      <c r="AO186" s="62"/>
      <c r="AP186" s="62"/>
      <c r="AQ186" s="62"/>
      <c r="AR186" s="62"/>
      <c r="AS186" s="62"/>
      <c r="AT186" s="62"/>
      <c r="AU186" s="62"/>
    </row>
    <row r="187" spans="1:47" ht="15.75" customHeight="1">
      <c r="A187" s="62"/>
      <c r="D187" s="62"/>
      <c r="E187" s="62"/>
      <c r="F187" s="62"/>
      <c r="G187" s="62"/>
      <c r="H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  <c r="AJ187" s="62"/>
      <c r="AK187" s="62"/>
      <c r="AL187" s="62"/>
      <c r="AM187" s="62"/>
      <c r="AN187" s="62"/>
      <c r="AO187" s="62"/>
      <c r="AP187" s="62"/>
      <c r="AQ187" s="62"/>
      <c r="AR187" s="62"/>
      <c r="AS187" s="62"/>
      <c r="AT187" s="62"/>
      <c r="AU187" s="62"/>
    </row>
    <row r="188" spans="1:47" ht="15.75" customHeight="1">
      <c r="A188" s="62"/>
      <c r="D188" s="62"/>
      <c r="E188" s="62"/>
      <c r="F188" s="62"/>
      <c r="G188" s="62"/>
      <c r="H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  <c r="AJ188" s="62"/>
      <c r="AK188" s="62"/>
      <c r="AL188" s="62"/>
      <c r="AM188" s="62"/>
      <c r="AN188" s="62"/>
      <c r="AO188" s="62"/>
      <c r="AP188" s="62"/>
      <c r="AQ188" s="62"/>
      <c r="AR188" s="62"/>
      <c r="AS188" s="62"/>
      <c r="AT188" s="62"/>
      <c r="AU188" s="62"/>
    </row>
    <row r="189" spans="1:47" ht="15.75" customHeight="1">
      <c r="A189" s="62"/>
      <c r="D189" s="62"/>
      <c r="E189" s="62"/>
      <c r="F189" s="62"/>
      <c r="G189" s="62"/>
      <c r="H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2"/>
      <c r="AK189" s="62"/>
      <c r="AL189" s="62"/>
      <c r="AM189" s="62"/>
      <c r="AN189" s="62"/>
      <c r="AO189" s="62"/>
      <c r="AP189" s="62"/>
      <c r="AQ189" s="62"/>
      <c r="AR189" s="62"/>
      <c r="AS189" s="62"/>
      <c r="AT189" s="62"/>
      <c r="AU189" s="62"/>
    </row>
    <row r="190" spans="1:47" ht="15.75" customHeight="1">
      <c r="A190" s="62"/>
      <c r="D190" s="62"/>
      <c r="E190" s="62"/>
      <c r="F190" s="62"/>
      <c r="G190" s="62"/>
      <c r="H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  <c r="AJ190" s="62"/>
      <c r="AK190" s="62"/>
      <c r="AL190" s="62"/>
      <c r="AM190" s="62"/>
      <c r="AN190" s="62"/>
      <c r="AO190" s="62"/>
      <c r="AP190" s="62"/>
      <c r="AQ190" s="62"/>
      <c r="AR190" s="62"/>
      <c r="AS190" s="62"/>
      <c r="AT190" s="62"/>
      <c r="AU190" s="62"/>
    </row>
    <row r="191" spans="1:47" ht="15.75" customHeight="1">
      <c r="A191" s="62"/>
      <c r="D191" s="62"/>
      <c r="E191" s="62"/>
      <c r="F191" s="62"/>
      <c r="G191" s="62"/>
      <c r="H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  <c r="AJ191" s="62"/>
      <c r="AK191" s="62"/>
      <c r="AL191" s="62"/>
      <c r="AM191" s="62"/>
      <c r="AN191" s="62"/>
      <c r="AO191" s="62"/>
      <c r="AP191" s="62"/>
      <c r="AQ191" s="62"/>
      <c r="AR191" s="62"/>
      <c r="AS191" s="62"/>
      <c r="AT191" s="62"/>
      <c r="AU191" s="62"/>
    </row>
    <row r="192" spans="1:47" ht="15.75" customHeight="1">
      <c r="A192" s="62"/>
      <c r="D192" s="62"/>
      <c r="E192" s="62"/>
      <c r="F192" s="62"/>
      <c r="G192" s="62"/>
      <c r="H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  <c r="AJ192" s="62"/>
      <c r="AK192" s="62"/>
      <c r="AL192" s="62"/>
      <c r="AM192" s="62"/>
      <c r="AN192" s="62"/>
      <c r="AO192" s="62"/>
      <c r="AP192" s="62"/>
      <c r="AQ192" s="62"/>
      <c r="AR192" s="62"/>
      <c r="AS192" s="62"/>
      <c r="AT192" s="62"/>
      <c r="AU192" s="62"/>
    </row>
    <row r="193" spans="1:47" ht="15.75" customHeight="1">
      <c r="A193" s="62"/>
      <c r="D193" s="62"/>
      <c r="E193" s="62"/>
      <c r="F193" s="62"/>
      <c r="G193" s="62"/>
      <c r="H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  <c r="AJ193" s="62"/>
      <c r="AK193" s="62"/>
      <c r="AL193" s="62"/>
      <c r="AM193" s="62"/>
      <c r="AN193" s="62"/>
      <c r="AO193" s="62"/>
      <c r="AP193" s="62"/>
      <c r="AQ193" s="62"/>
      <c r="AR193" s="62"/>
      <c r="AS193" s="62"/>
      <c r="AT193" s="62"/>
      <c r="AU193" s="62"/>
    </row>
    <row r="194" spans="1:47" ht="15.75" customHeight="1">
      <c r="A194" s="62"/>
      <c r="D194" s="62"/>
      <c r="E194" s="62"/>
      <c r="F194" s="62"/>
      <c r="G194" s="62"/>
      <c r="H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  <c r="AJ194" s="62"/>
      <c r="AK194" s="62"/>
      <c r="AL194" s="62"/>
      <c r="AM194" s="62"/>
      <c r="AN194" s="62"/>
      <c r="AO194" s="62"/>
      <c r="AP194" s="62"/>
      <c r="AQ194" s="62"/>
      <c r="AR194" s="62"/>
      <c r="AS194" s="62"/>
      <c r="AT194" s="62"/>
      <c r="AU194" s="62"/>
    </row>
    <row r="195" spans="1:47" ht="15.75" customHeight="1">
      <c r="A195" s="62"/>
      <c r="D195" s="62"/>
      <c r="E195" s="62"/>
      <c r="F195" s="62"/>
      <c r="G195" s="62"/>
      <c r="H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  <c r="AJ195" s="62"/>
      <c r="AK195" s="62"/>
      <c r="AL195" s="62"/>
      <c r="AM195" s="62"/>
      <c r="AN195" s="62"/>
      <c r="AO195" s="62"/>
      <c r="AP195" s="62"/>
      <c r="AQ195" s="62"/>
      <c r="AR195" s="62"/>
      <c r="AS195" s="62"/>
      <c r="AT195" s="62"/>
      <c r="AU195" s="62"/>
    </row>
    <row r="196" spans="1:47" ht="15.75" customHeight="1">
      <c r="A196" s="62"/>
      <c r="D196" s="62"/>
      <c r="E196" s="62"/>
      <c r="F196" s="62"/>
      <c r="G196" s="62"/>
      <c r="H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  <c r="AJ196" s="62"/>
      <c r="AK196" s="62"/>
      <c r="AL196" s="62"/>
      <c r="AM196" s="62"/>
      <c r="AN196" s="62"/>
      <c r="AO196" s="62"/>
      <c r="AP196" s="62"/>
      <c r="AQ196" s="62"/>
      <c r="AR196" s="62"/>
      <c r="AS196" s="62"/>
      <c r="AT196" s="62"/>
      <c r="AU196" s="62"/>
    </row>
    <row r="197" spans="1:47" ht="15.75" customHeight="1">
      <c r="A197" s="62"/>
      <c r="D197" s="62"/>
      <c r="E197" s="62"/>
      <c r="F197" s="62"/>
      <c r="G197" s="62"/>
      <c r="H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62"/>
      <c r="AJ197" s="62"/>
      <c r="AK197" s="62"/>
      <c r="AL197" s="62"/>
      <c r="AM197" s="62"/>
      <c r="AN197" s="62"/>
      <c r="AO197" s="62"/>
      <c r="AP197" s="62"/>
      <c r="AQ197" s="62"/>
      <c r="AR197" s="62"/>
      <c r="AS197" s="62"/>
      <c r="AT197" s="62"/>
      <c r="AU197" s="62"/>
    </row>
  </sheetData>
  <sheetProtection/>
  <printOptions/>
  <pageMargins left="0.2" right="0.22" top="0.32" bottom="0.18" header="0.17" footer="0.1574803149606299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197"/>
  <sheetViews>
    <sheetView zoomScale="85" zoomScaleNormal="85" zoomScalePageLayoutView="0" workbookViewId="0" topLeftCell="A1">
      <selection activeCell="A2" sqref="A2"/>
    </sheetView>
  </sheetViews>
  <sheetFormatPr defaultColWidth="8.8515625" defaultRowHeight="15.75" customHeight="1"/>
  <cols>
    <col min="1" max="1" width="16.57421875" style="66" customWidth="1"/>
    <col min="2" max="2" width="7.140625" style="62" bestFit="1" customWidth="1"/>
    <col min="3" max="3" width="29.28125" style="62" customWidth="1"/>
    <col min="4" max="4" width="7.7109375" style="67" customWidth="1"/>
    <col min="5" max="5" width="7.57421875" style="63" customWidth="1"/>
    <col min="6" max="6" width="7.7109375" style="67" customWidth="1"/>
    <col min="7" max="7" width="7.140625" style="63" customWidth="1"/>
    <col min="8" max="8" width="6.8515625" style="68" bestFit="1" customWidth="1"/>
    <col min="9" max="9" width="7.140625" style="62" bestFit="1" customWidth="1"/>
    <col min="10" max="10" width="1.8515625" style="62" customWidth="1"/>
    <col min="11" max="11" width="34.00390625" style="62" customWidth="1"/>
    <col min="12" max="12" width="11.140625" style="64" customWidth="1"/>
    <col min="13" max="17" width="8.8515625" style="65" customWidth="1"/>
    <col min="18" max="18" width="6.8515625" style="69" customWidth="1"/>
    <col min="19" max="19" width="23.57421875" style="65" customWidth="1"/>
    <col min="20" max="20" width="26.421875" style="65" customWidth="1"/>
    <col min="21" max="21" width="14.00390625" style="65" customWidth="1"/>
    <col min="22" max="47" width="8.8515625" style="65" customWidth="1"/>
    <col min="48" max="16384" width="8.8515625" style="62" customWidth="1"/>
  </cols>
  <sheetData>
    <row r="1" spans="1:47" s="2" customFormat="1" ht="18.75" customHeight="1" thickBot="1">
      <c r="A1" s="1" t="s">
        <v>32</v>
      </c>
      <c r="D1" s="3" t="s">
        <v>52</v>
      </c>
      <c r="E1" s="3"/>
      <c r="F1" s="3"/>
      <c r="G1" s="3">
        <v>2017</v>
      </c>
      <c r="K1" s="2" t="s">
        <v>45</v>
      </c>
      <c r="L1" s="5"/>
      <c r="M1" s="6"/>
      <c r="N1" s="7"/>
      <c r="O1" s="8"/>
      <c r="P1" s="9"/>
      <c r="Q1" s="10"/>
      <c r="R1" s="11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</row>
    <row r="2" spans="1:47" s="2" customFormat="1" ht="18.75" customHeight="1" thickBot="1">
      <c r="A2" s="107" t="s">
        <v>0</v>
      </c>
      <c r="B2" s="13"/>
      <c r="C2" s="14"/>
      <c r="D2" s="81" t="s">
        <v>1</v>
      </c>
      <c r="E2" s="82"/>
      <c r="F2" s="82"/>
      <c r="G2" s="84"/>
      <c r="H2" s="15"/>
      <c r="I2" s="16"/>
      <c r="K2" s="2" t="s">
        <v>46</v>
      </c>
      <c r="M2" s="7"/>
      <c r="N2" s="7"/>
      <c r="O2" s="7"/>
      <c r="P2" s="7"/>
      <c r="Q2" s="7"/>
      <c r="R2" s="11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47" s="2" customFormat="1" ht="15.75" thickBot="1">
      <c r="A3" s="17" t="s">
        <v>61</v>
      </c>
      <c r="B3" s="18" t="s">
        <v>2</v>
      </c>
      <c r="C3" s="18"/>
      <c r="D3" s="19" t="s">
        <v>3</v>
      </c>
      <c r="E3" s="20"/>
      <c r="F3" s="21"/>
      <c r="G3" s="20"/>
      <c r="H3" s="22"/>
      <c r="I3" s="23"/>
      <c r="K3" s="24" t="s">
        <v>4</v>
      </c>
      <c r="L3" s="25" t="s">
        <v>5</v>
      </c>
      <c r="M3" s="7"/>
      <c r="N3" s="7"/>
      <c r="O3" s="7"/>
      <c r="P3" s="7"/>
      <c r="Q3" s="7"/>
      <c r="R3" s="11"/>
      <c r="S3" s="7"/>
      <c r="T3" s="7"/>
      <c r="U3" s="2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47" s="2" customFormat="1" ht="15">
      <c r="A4" s="27" t="s">
        <v>6</v>
      </c>
      <c r="B4" s="28" t="s">
        <v>7</v>
      </c>
      <c r="C4" s="29" t="s">
        <v>8</v>
      </c>
      <c r="D4" s="30" t="s">
        <v>9</v>
      </c>
      <c r="E4" s="74" t="s">
        <v>10</v>
      </c>
      <c r="F4" s="30" t="s">
        <v>11</v>
      </c>
      <c r="G4" s="70" t="s">
        <v>10</v>
      </c>
      <c r="H4" s="78" t="s">
        <v>9</v>
      </c>
      <c r="I4" s="31" t="s">
        <v>10</v>
      </c>
      <c r="K4" s="32" t="s">
        <v>21</v>
      </c>
      <c r="L4" s="33">
        <f>COUNTIF($B$5:$B$35,"Ek")+April!L4</f>
        <v>0</v>
      </c>
      <c r="M4" s="7"/>
      <c r="N4" s="7"/>
      <c r="O4" s="7"/>
      <c r="P4" s="7"/>
      <c r="Q4" s="7"/>
      <c r="R4" s="11"/>
      <c r="S4" s="7"/>
      <c r="T4" s="7"/>
      <c r="U4" s="26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</row>
    <row r="5" spans="1:47" s="2" customFormat="1" ht="15">
      <c r="A5" s="34">
        <v>42856</v>
      </c>
      <c r="B5" s="35"/>
      <c r="C5" s="36" t="s">
        <v>37</v>
      </c>
      <c r="D5" s="37"/>
      <c r="E5" s="75"/>
      <c r="F5" s="37"/>
      <c r="G5" s="71"/>
      <c r="H5" s="79"/>
      <c r="I5" s="38"/>
      <c r="K5" s="32" t="s">
        <v>22</v>
      </c>
      <c r="L5" s="33">
        <f>COUNTIF($B$5:$B$35,"Fm")+April!L5</f>
        <v>0</v>
      </c>
      <c r="M5" s="7"/>
      <c r="N5" s="7"/>
      <c r="O5" s="7"/>
      <c r="P5" s="7"/>
      <c r="Q5" s="7"/>
      <c r="R5" s="11"/>
      <c r="S5" s="7"/>
      <c r="T5" s="7"/>
      <c r="U5" s="2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</row>
    <row r="6" spans="1:47" s="2" customFormat="1" ht="15">
      <c r="A6" s="34">
        <v>42857</v>
      </c>
      <c r="B6" s="35"/>
      <c r="C6" s="36"/>
      <c r="D6" s="37"/>
      <c r="E6" s="75"/>
      <c r="F6" s="37"/>
      <c r="G6" s="71"/>
      <c r="H6" s="79"/>
      <c r="I6" s="38"/>
      <c r="K6" s="32" t="s">
        <v>23</v>
      </c>
      <c r="L6" s="33">
        <f>COUNTIF($B$5:$B$35,"Fs")+April!L6</f>
        <v>0</v>
      </c>
      <c r="M6" s="7"/>
      <c r="N6" s="7"/>
      <c r="O6" s="7"/>
      <c r="P6" s="7"/>
      <c r="Q6" s="7"/>
      <c r="R6" s="11"/>
      <c r="S6" s="7"/>
      <c r="T6" s="7"/>
      <c r="U6" s="26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s="39" customFormat="1" ht="14.25" customHeight="1">
      <c r="A7" s="34">
        <v>42858</v>
      </c>
      <c r="B7" s="35"/>
      <c r="C7" s="36"/>
      <c r="D7" s="37"/>
      <c r="E7" s="75"/>
      <c r="F7" s="37"/>
      <c r="G7" s="71"/>
      <c r="H7" s="79"/>
      <c r="I7" s="38"/>
      <c r="K7" s="32" t="s">
        <v>24</v>
      </c>
      <c r="L7" s="33">
        <f>COUNTIF($B$5:$B$35,"Fu")+April!L7</f>
        <v>0</v>
      </c>
      <c r="M7" s="7"/>
      <c r="N7" s="40"/>
      <c r="O7" s="40"/>
      <c r="P7" s="40"/>
      <c r="Q7" s="40"/>
      <c r="R7" s="41"/>
      <c r="S7" s="40"/>
      <c r="T7" s="7"/>
      <c r="U7" s="7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</row>
    <row r="8" spans="1:47" s="2" customFormat="1" ht="15" customHeight="1">
      <c r="A8" s="34">
        <v>42859</v>
      </c>
      <c r="B8" s="35"/>
      <c r="C8" s="36"/>
      <c r="D8" s="37"/>
      <c r="E8" s="75"/>
      <c r="F8" s="37"/>
      <c r="G8" s="71"/>
      <c r="H8" s="79"/>
      <c r="I8" s="38"/>
      <c r="K8" s="32" t="s">
        <v>42</v>
      </c>
      <c r="L8" s="33">
        <f>COUNTIF($B$5:$B$35,"Ja")+April!L8</f>
        <v>0</v>
      </c>
      <c r="M8" s="7"/>
      <c r="N8" s="7"/>
      <c r="O8" s="7"/>
      <c r="P8" s="7"/>
      <c r="Q8" s="7"/>
      <c r="R8" s="11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</row>
    <row r="9" spans="1:47" s="2" customFormat="1" ht="15" customHeight="1">
      <c r="A9" s="34">
        <v>42860</v>
      </c>
      <c r="B9" s="42"/>
      <c r="D9" s="37"/>
      <c r="E9" s="75"/>
      <c r="F9" s="37"/>
      <c r="G9" s="71"/>
      <c r="H9" s="79"/>
      <c r="I9" s="38"/>
      <c r="K9" s="32" t="s">
        <v>25</v>
      </c>
      <c r="L9" s="33">
        <f>COUNTIF($B$5:$B$35,"Pb")+April!L9</f>
        <v>0</v>
      </c>
      <c r="M9" s="7"/>
      <c r="N9" s="7"/>
      <c r="O9" s="7"/>
      <c r="P9" s="7"/>
      <c r="Q9" s="7"/>
      <c r="R9" s="11"/>
      <c r="S9" s="26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</row>
    <row r="10" spans="1:47" s="2" customFormat="1" ht="15" customHeight="1">
      <c r="A10" s="34">
        <v>42861</v>
      </c>
      <c r="B10" s="35"/>
      <c r="C10" s="36"/>
      <c r="D10" s="37"/>
      <c r="E10" s="75"/>
      <c r="F10" s="37"/>
      <c r="G10" s="71"/>
      <c r="H10" s="79"/>
      <c r="I10" s="38"/>
      <c r="K10" s="32" t="s">
        <v>26</v>
      </c>
      <c r="L10" s="33">
        <f>COUNTIF($B$5:$B$35,"Pm")+April!L10</f>
        <v>0</v>
      </c>
      <c r="M10" s="7"/>
      <c r="N10" s="7"/>
      <c r="O10" s="7"/>
      <c r="P10" s="7"/>
      <c r="Q10" s="7"/>
      <c r="R10" s="44"/>
      <c r="S10" s="26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</row>
    <row r="11" spans="1:47" s="2" customFormat="1" ht="15" customHeight="1">
      <c r="A11" s="34">
        <v>42862</v>
      </c>
      <c r="B11" s="35"/>
      <c r="C11" s="36"/>
      <c r="D11" s="37"/>
      <c r="E11" s="75"/>
      <c r="F11" s="37"/>
      <c r="G11" s="71"/>
      <c r="H11" s="79"/>
      <c r="I11" s="38"/>
      <c r="K11" s="32" t="s">
        <v>27</v>
      </c>
      <c r="L11" s="33">
        <f>COUNTIF($B$5:$B$35,"Pu")+April!L11</f>
        <v>0</v>
      </c>
      <c r="M11" s="7"/>
      <c r="N11" s="7"/>
      <c r="O11" s="7"/>
      <c r="P11" s="7"/>
      <c r="Q11" s="7"/>
      <c r="R11" s="11"/>
      <c r="S11" s="26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</row>
    <row r="12" spans="1:47" s="2" customFormat="1" ht="15" customHeight="1">
      <c r="A12" s="34">
        <v>42863</v>
      </c>
      <c r="B12" s="35"/>
      <c r="C12" s="36"/>
      <c r="D12" s="37"/>
      <c r="E12" s="75"/>
      <c r="F12" s="37"/>
      <c r="G12" s="71"/>
      <c r="H12" s="79"/>
      <c r="I12" s="38"/>
      <c r="K12" s="32" t="s">
        <v>28</v>
      </c>
      <c r="L12" s="33">
        <f>COUNTIF($B$5:$B$35,"S")+April!L12</f>
        <v>0</v>
      </c>
      <c r="M12" s="7"/>
      <c r="N12" s="7"/>
      <c r="O12" s="7"/>
      <c r="P12" s="7"/>
      <c r="Q12" s="7"/>
      <c r="R12" s="11"/>
      <c r="S12" s="26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</row>
    <row r="13" spans="1:47" s="2" customFormat="1" ht="15" customHeight="1">
      <c r="A13" s="34">
        <v>42864</v>
      </c>
      <c r="B13" s="35"/>
      <c r="C13" s="36"/>
      <c r="D13" s="37"/>
      <c r="E13" s="75"/>
      <c r="F13" s="37"/>
      <c r="G13" s="71"/>
      <c r="H13" s="79"/>
      <c r="I13" s="38"/>
      <c r="K13" s="32" t="s">
        <v>29</v>
      </c>
      <c r="L13" s="33">
        <f>COUNTIF($B$5:$B$35,"Sd")+April!L13</f>
        <v>0</v>
      </c>
      <c r="M13" s="7"/>
      <c r="N13" s="7"/>
      <c r="O13" s="7"/>
      <c r="P13" s="7"/>
      <c r="Q13" s="7"/>
      <c r="R13" s="11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</row>
    <row r="14" spans="1:47" s="2" customFormat="1" ht="15" customHeight="1">
      <c r="A14" s="34">
        <v>42865</v>
      </c>
      <c r="B14" s="35"/>
      <c r="C14" s="36"/>
      <c r="D14" s="37"/>
      <c r="E14" s="75"/>
      <c r="F14" s="37"/>
      <c r="G14" s="71"/>
      <c r="H14" s="79"/>
      <c r="I14" s="38"/>
      <c r="K14" s="32" t="s">
        <v>30</v>
      </c>
      <c r="L14" s="33">
        <f>COUNTIF($B$5:$B$35,"Se")+April!L14</f>
        <v>0</v>
      </c>
      <c r="M14" s="7"/>
      <c r="N14" s="7"/>
      <c r="O14" s="7"/>
      <c r="P14" s="7"/>
      <c r="Q14" s="7"/>
      <c r="R14" s="11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</row>
    <row r="15" spans="1:47" s="2" customFormat="1" ht="15" customHeight="1">
      <c r="A15" s="34">
        <v>42866</v>
      </c>
      <c r="B15" s="35"/>
      <c r="C15" s="36"/>
      <c r="D15" s="37"/>
      <c r="E15" s="75"/>
      <c r="F15" s="37"/>
      <c r="G15" s="71"/>
      <c r="H15" s="79"/>
      <c r="I15" s="38"/>
      <c r="K15" s="32" t="s">
        <v>31</v>
      </c>
      <c r="L15" s="33">
        <f>COUNTIF($B$5:$B$35,"X")+April!L15</f>
        <v>0</v>
      </c>
      <c r="M15" s="7"/>
      <c r="N15" s="7"/>
      <c r="O15" s="7"/>
      <c r="P15" s="7"/>
      <c r="Q15" s="7"/>
      <c r="R15" s="11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</row>
    <row r="16" spans="1:47" s="2" customFormat="1" ht="15" customHeight="1" thickBot="1">
      <c r="A16" s="34">
        <v>42867</v>
      </c>
      <c r="B16" s="35"/>
      <c r="C16" s="36"/>
      <c r="D16" s="37"/>
      <c r="E16" s="75"/>
      <c r="F16" s="37"/>
      <c r="G16" s="71"/>
      <c r="H16" s="79"/>
      <c r="I16" s="38"/>
      <c r="K16" s="45" t="s">
        <v>12</v>
      </c>
      <c r="L16" s="46"/>
      <c r="M16" s="7"/>
      <c r="P16" s="7"/>
      <c r="Q16" s="7"/>
      <c r="R16" s="11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</row>
    <row r="17" spans="1:47" s="2" customFormat="1" ht="15" customHeight="1">
      <c r="A17" s="34">
        <v>42868</v>
      </c>
      <c r="B17" s="35"/>
      <c r="C17" s="36"/>
      <c r="D17" s="37"/>
      <c r="E17" s="75"/>
      <c r="F17" s="37"/>
      <c r="G17" s="71"/>
      <c r="H17" s="79"/>
      <c r="I17" s="38"/>
      <c r="K17" s="47"/>
      <c r="L17" s="7"/>
      <c r="M17" s="7"/>
      <c r="P17" s="7"/>
      <c r="Q17" s="7"/>
      <c r="R17" s="11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</row>
    <row r="18" spans="1:47" s="2" customFormat="1" ht="15" customHeight="1">
      <c r="A18" s="34">
        <v>42869</v>
      </c>
      <c r="B18" s="35"/>
      <c r="D18" s="37"/>
      <c r="E18" s="75"/>
      <c r="F18" s="37"/>
      <c r="G18" s="71"/>
      <c r="H18" s="79"/>
      <c r="I18" s="38"/>
      <c r="K18" s="47"/>
      <c r="L18" s="7"/>
      <c r="M18" s="7"/>
      <c r="P18" s="7"/>
      <c r="Q18" s="7"/>
      <c r="R18" s="11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</row>
    <row r="19" spans="1:47" s="2" customFormat="1" ht="15" customHeight="1" thickBot="1">
      <c r="A19" s="34">
        <v>42870</v>
      </c>
      <c r="B19" s="35"/>
      <c r="C19" s="36" t="s">
        <v>35</v>
      </c>
      <c r="D19" s="37"/>
      <c r="E19" s="75"/>
      <c r="F19" s="37"/>
      <c r="G19" s="71"/>
      <c r="H19" s="79"/>
      <c r="I19" s="38"/>
      <c r="K19" s="48" t="s">
        <v>13</v>
      </c>
      <c r="M19" s="7"/>
      <c r="P19" s="7"/>
      <c r="Q19" s="7"/>
      <c r="R19" s="11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</row>
    <row r="20" spans="1:47" s="2" customFormat="1" ht="15" customHeight="1">
      <c r="A20" s="34">
        <v>42871</v>
      </c>
      <c r="B20" s="35"/>
      <c r="D20" s="37"/>
      <c r="E20" s="75"/>
      <c r="F20" s="37"/>
      <c r="G20" s="71"/>
      <c r="H20" s="79"/>
      <c r="I20" s="38"/>
      <c r="K20" s="49" t="s">
        <v>14</v>
      </c>
      <c r="L20" s="50">
        <f>Januar!L20</f>
        <v>25</v>
      </c>
      <c r="M20" s="7"/>
      <c r="P20" s="7"/>
      <c r="Q20" s="7"/>
      <c r="R20" s="11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</row>
    <row r="21" spans="1:47" s="2" customFormat="1" ht="15" customHeight="1">
      <c r="A21" s="34">
        <v>42872</v>
      </c>
      <c r="B21" s="35"/>
      <c r="C21" s="36" t="s">
        <v>38</v>
      </c>
      <c r="D21" s="37"/>
      <c r="E21" s="75"/>
      <c r="F21" s="37"/>
      <c r="G21" s="71"/>
      <c r="H21" s="79"/>
      <c r="I21" s="38"/>
      <c r="K21" s="51" t="s">
        <v>15</v>
      </c>
      <c r="L21" s="52">
        <f>L5</f>
        <v>0</v>
      </c>
      <c r="M21" s="7"/>
      <c r="P21" s="7"/>
      <c r="Q21" s="7"/>
      <c r="R21" s="11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</row>
    <row r="22" spans="1:47" s="2" customFormat="1" ht="15" customHeight="1" thickBot="1">
      <c r="A22" s="34">
        <v>42873</v>
      </c>
      <c r="B22" s="35"/>
      <c r="C22" s="36"/>
      <c r="D22" s="37"/>
      <c r="E22" s="75"/>
      <c r="F22" s="37"/>
      <c r="G22" s="71"/>
      <c r="H22" s="79"/>
      <c r="I22" s="38"/>
      <c r="K22" s="45" t="s">
        <v>16</v>
      </c>
      <c r="L22" s="53">
        <f>L20-L21</f>
        <v>25</v>
      </c>
      <c r="M22" s="7"/>
      <c r="P22" s="7"/>
      <c r="Q22" s="7"/>
      <c r="R22" s="11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</row>
    <row r="23" spans="1:47" s="2" customFormat="1" ht="15" customHeight="1">
      <c r="A23" s="34">
        <v>42874</v>
      </c>
      <c r="B23" s="35"/>
      <c r="C23" s="36"/>
      <c r="D23" s="37"/>
      <c r="E23" s="75"/>
      <c r="F23" s="37"/>
      <c r="G23" s="71"/>
      <c r="H23" s="79"/>
      <c r="I23" s="38"/>
      <c r="K23" s="7"/>
      <c r="L23" s="54"/>
      <c r="M23" s="7"/>
      <c r="P23" s="7"/>
      <c r="Q23" s="7"/>
      <c r="R23" s="11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</row>
    <row r="24" spans="1:47" s="2" customFormat="1" ht="15" customHeight="1" thickBot="1">
      <c r="A24" s="34">
        <v>42875</v>
      </c>
      <c r="B24" s="35"/>
      <c r="C24" s="36"/>
      <c r="D24" s="37"/>
      <c r="E24" s="75"/>
      <c r="F24" s="37"/>
      <c r="G24" s="71"/>
      <c r="H24" s="79"/>
      <c r="I24" s="38"/>
      <c r="K24" s="48" t="s">
        <v>41</v>
      </c>
      <c r="L24" s="54"/>
      <c r="M24" s="7"/>
      <c r="P24" s="7"/>
      <c r="Q24" s="7"/>
      <c r="R24" s="11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</row>
    <row r="25" spans="1:47" s="2" customFormat="1" ht="15" customHeight="1">
      <c r="A25" s="34">
        <v>42876</v>
      </c>
      <c r="B25" s="35"/>
      <c r="D25" s="37"/>
      <c r="E25" s="75"/>
      <c r="F25" s="37"/>
      <c r="G25" s="71"/>
      <c r="H25" s="79"/>
      <c r="I25" s="38"/>
      <c r="K25" s="49" t="s">
        <v>17</v>
      </c>
      <c r="L25" s="50">
        <v>14</v>
      </c>
      <c r="M25" s="7"/>
      <c r="P25" s="7"/>
      <c r="Q25" s="7"/>
      <c r="R25" s="11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</row>
    <row r="26" spans="1:47" s="2" customFormat="1" ht="15" customHeight="1" thickBot="1">
      <c r="A26" s="34">
        <v>42877</v>
      </c>
      <c r="B26" s="35"/>
      <c r="C26" s="36"/>
      <c r="D26" s="37"/>
      <c r="E26" s="75"/>
      <c r="F26" s="37"/>
      <c r="G26" s="71"/>
      <c r="H26" s="79"/>
      <c r="I26" s="38"/>
      <c r="K26" s="45" t="s">
        <v>18</v>
      </c>
      <c r="L26" s="53">
        <f>L6</f>
        <v>0</v>
      </c>
      <c r="M26" s="7"/>
      <c r="P26" s="7"/>
      <c r="Q26" s="7"/>
      <c r="R26" s="11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</row>
    <row r="27" spans="1:47" s="2" customFormat="1" ht="15" customHeight="1">
      <c r="A27" s="34">
        <v>42878</v>
      </c>
      <c r="B27" s="35"/>
      <c r="C27" s="36"/>
      <c r="D27" s="37"/>
      <c r="E27" s="75"/>
      <c r="F27" s="37"/>
      <c r="G27" s="71"/>
      <c r="H27" s="79"/>
      <c r="I27" s="38"/>
      <c r="L27" s="54"/>
      <c r="M27" s="7"/>
      <c r="P27" s="7"/>
      <c r="Q27" s="7"/>
      <c r="R27" s="11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</row>
    <row r="28" spans="1:47" s="2" customFormat="1" ht="15" customHeight="1">
      <c r="A28" s="34">
        <v>42879</v>
      </c>
      <c r="B28" s="35"/>
      <c r="C28" s="36"/>
      <c r="D28" s="37"/>
      <c r="E28" s="75"/>
      <c r="F28" s="37"/>
      <c r="G28" s="71"/>
      <c r="H28" s="79"/>
      <c r="I28" s="38"/>
      <c r="K28" s="80" t="s">
        <v>43</v>
      </c>
      <c r="L28" s="7"/>
      <c r="M28" s="7"/>
      <c r="P28" s="7"/>
      <c r="Q28" s="7"/>
      <c r="R28" s="11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</row>
    <row r="29" spans="1:47" s="2" customFormat="1" ht="15" customHeight="1">
      <c r="A29" s="34">
        <v>42880</v>
      </c>
      <c r="B29" s="35"/>
      <c r="C29" s="36" t="s">
        <v>64</v>
      </c>
      <c r="D29" s="37"/>
      <c r="E29" s="75"/>
      <c r="F29" s="37"/>
      <c r="G29" s="71"/>
      <c r="H29" s="79"/>
      <c r="I29" s="38"/>
      <c r="K29" s="7" t="s">
        <v>47</v>
      </c>
      <c r="L29" s="54"/>
      <c r="M29" s="7"/>
      <c r="P29" s="7"/>
      <c r="Q29" s="7"/>
      <c r="R29" s="11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</row>
    <row r="30" spans="1:47" s="2" customFormat="1" ht="15" customHeight="1">
      <c r="A30" s="34">
        <v>42881</v>
      </c>
      <c r="B30" s="35"/>
      <c r="D30" s="37"/>
      <c r="E30" s="75"/>
      <c r="F30" s="37"/>
      <c r="G30" s="71"/>
      <c r="H30" s="79"/>
      <c r="I30" s="38"/>
      <c r="K30" s="7" t="s">
        <v>48</v>
      </c>
      <c r="L30" s="7"/>
      <c r="M30" s="7"/>
      <c r="P30" s="7"/>
      <c r="Q30" s="7"/>
      <c r="R30" s="11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</row>
    <row r="31" spans="1:46" s="2" customFormat="1" ht="15" customHeight="1">
      <c r="A31" s="34">
        <v>42882</v>
      </c>
      <c r="B31" s="35"/>
      <c r="C31" s="36"/>
      <c r="D31" s="37"/>
      <c r="E31" s="75"/>
      <c r="F31" s="37"/>
      <c r="G31" s="71"/>
      <c r="H31" s="79"/>
      <c r="I31" s="38"/>
      <c r="K31" s="47" t="s">
        <v>44</v>
      </c>
      <c r="L31" s="54"/>
      <c r="M31" s="7"/>
      <c r="P31" s="7"/>
      <c r="Q31" s="11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</row>
    <row r="32" spans="1:46" s="2" customFormat="1" ht="15" customHeight="1">
      <c r="A32" s="34">
        <v>42883</v>
      </c>
      <c r="B32" s="35"/>
      <c r="C32" s="36"/>
      <c r="D32" s="37"/>
      <c r="E32" s="75"/>
      <c r="F32" s="37"/>
      <c r="G32" s="71"/>
      <c r="H32" s="79"/>
      <c r="I32" s="38"/>
      <c r="K32" s="2" t="s">
        <v>49</v>
      </c>
      <c r="L32" s="7"/>
      <c r="M32" s="7"/>
      <c r="N32" s="7"/>
      <c r="O32" s="7"/>
      <c r="P32" s="7"/>
      <c r="Q32" s="11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</row>
    <row r="33" spans="1:46" s="2" customFormat="1" ht="15" customHeight="1">
      <c r="A33" s="34">
        <v>42884</v>
      </c>
      <c r="B33" s="35"/>
      <c r="D33" s="55"/>
      <c r="E33" s="76"/>
      <c r="F33" s="55"/>
      <c r="G33" s="72"/>
      <c r="H33" s="79"/>
      <c r="I33" s="38"/>
      <c r="K33" s="7"/>
      <c r="L33" s="7"/>
      <c r="M33" s="7"/>
      <c r="N33" s="7"/>
      <c r="O33" s="7"/>
      <c r="P33" s="7"/>
      <c r="Q33" s="11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</row>
    <row r="34" spans="1:46" s="2" customFormat="1" ht="15" customHeight="1">
      <c r="A34" s="34">
        <v>42885</v>
      </c>
      <c r="B34" s="35"/>
      <c r="C34" s="36"/>
      <c r="D34" s="55"/>
      <c r="E34" s="76"/>
      <c r="F34" s="55"/>
      <c r="G34" s="72"/>
      <c r="H34" s="79"/>
      <c r="I34" s="38"/>
      <c r="K34" s="7"/>
      <c r="L34" s="7"/>
      <c r="M34" s="7"/>
      <c r="N34" s="7"/>
      <c r="O34" s="7"/>
      <c r="P34" s="7"/>
      <c r="Q34" s="11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</row>
    <row r="35" spans="1:17" s="7" customFormat="1" ht="15.75" customHeight="1">
      <c r="A35" s="34">
        <v>42886</v>
      </c>
      <c r="B35" s="35"/>
      <c r="C35" s="36"/>
      <c r="D35" s="55"/>
      <c r="E35" s="76"/>
      <c r="F35" s="55"/>
      <c r="G35" s="72"/>
      <c r="H35" s="79"/>
      <c r="I35" s="38"/>
      <c r="Q35" s="11"/>
    </row>
    <row r="36" spans="1:17" s="7" customFormat="1" ht="15.75" customHeight="1" thickBot="1">
      <c r="A36" s="56" t="s">
        <v>19</v>
      </c>
      <c r="B36" s="57"/>
      <c r="C36" s="58"/>
      <c r="D36" s="73"/>
      <c r="E36" s="77">
        <f>SUM(E5:E35)</f>
        <v>0</v>
      </c>
      <c r="F36" s="73"/>
      <c r="G36" s="46">
        <f>SUM(G5:G35)</f>
        <v>0</v>
      </c>
      <c r="H36" s="73"/>
      <c r="I36" s="46">
        <f>SUM(I5:I35)</f>
        <v>0</v>
      </c>
      <c r="Q36" s="11"/>
    </row>
    <row r="37" spans="4:11" s="7" customFormat="1" ht="15.75" customHeight="1">
      <c r="D37" s="59"/>
      <c r="E37" s="60"/>
      <c r="F37" s="59"/>
      <c r="G37" s="60"/>
      <c r="K37" s="61" t="s">
        <v>20</v>
      </c>
    </row>
    <row r="38" s="7" customFormat="1" ht="15.75" customHeight="1"/>
    <row r="39" s="7" customFormat="1" ht="15.75" customHeight="1"/>
    <row r="40" s="7" customFormat="1" ht="15.75" customHeight="1"/>
    <row r="41" s="7" customFormat="1" ht="15.75" customHeight="1"/>
    <row r="42" s="7" customFormat="1" ht="15.75" customHeight="1"/>
    <row r="43" s="7" customFormat="1" ht="15.75" customHeight="1"/>
    <row r="44" s="7" customFormat="1" ht="15.75" customHeight="1"/>
    <row r="45" s="7" customFormat="1" ht="15.75" customHeight="1"/>
    <row r="46" s="7" customFormat="1" ht="15.75" customHeight="1"/>
    <row r="47" s="7" customFormat="1" ht="15.75" customHeight="1"/>
    <row r="48" s="7" customFormat="1" ht="15.75" customHeight="1"/>
    <row r="49" s="7" customFormat="1" ht="15.75" customHeight="1"/>
    <row r="50" s="7" customFormat="1" ht="15.75" customHeight="1"/>
    <row r="51" s="7" customFormat="1" ht="15.75" customHeight="1"/>
    <row r="52" s="7" customFormat="1" ht="15.75" customHeight="1"/>
    <row r="53" s="7" customFormat="1" ht="15.75" customHeight="1"/>
    <row r="54" s="7" customFormat="1" ht="15.75" customHeight="1"/>
    <row r="55" s="7" customFormat="1" ht="15.75" customHeight="1"/>
    <row r="56" s="7" customFormat="1" ht="15.75" customHeight="1"/>
    <row r="57" s="7" customFormat="1" ht="15.75" customHeight="1"/>
    <row r="58" s="7" customFormat="1" ht="15.75" customHeight="1"/>
    <row r="59" s="7" customFormat="1" ht="15.75" customHeight="1"/>
    <row r="60" s="7" customFormat="1" ht="15.75" customHeight="1"/>
    <row r="61" s="7" customFormat="1" ht="15.75" customHeight="1"/>
    <row r="62" s="7" customFormat="1" ht="15.75" customHeight="1"/>
    <row r="63" s="7" customFormat="1" ht="15.75" customHeight="1"/>
    <row r="64" s="7" customFormat="1" ht="15.75" customHeight="1"/>
    <row r="65" s="7" customFormat="1" ht="15.75" customHeight="1"/>
    <row r="66" s="7" customFormat="1" ht="15.75" customHeight="1"/>
    <row r="67" s="7" customFormat="1" ht="15.75" customHeight="1"/>
    <row r="68" s="7" customFormat="1" ht="15.75" customHeight="1"/>
    <row r="69" s="7" customFormat="1" ht="15.75" customHeight="1"/>
    <row r="70" s="7" customFormat="1" ht="15.75" customHeight="1"/>
    <row r="71" s="7" customFormat="1" ht="15.75" customHeight="1"/>
    <row r="72" s="7" customFormat="1" ht="15.75" customHeight="1"/>
    <row r="73" s="7" customFormat="1" ht="15.75" customHeight="1"/>
    <row r="74" s="7" customFormat="1" ht="15.75" customHeight="1"/>
    <row r="75" s="7" customFormat="1" ht="15.75" customHeight="1"/>
    <row r="76" s="7" customFormat="1" ht="15.75" customHeight="1"/>
    <row r="77" s="7" customFormat="1" ht="15.75" customHeight="1"/>
    <row r="78" s="7" customFormat="1" ht="15.75" customHeight="1"/>
    <row r="79" s="7" customFormat="1" ht="15.75" customHeight="1"/>
    <row r="80" s="7" customFormat="1" ht="15.75" customHeight="1"/>
    <row r="81" s="7" customFormat="1" ht="15.75" customHeight="1"/>
    <row r="82" s="7" customFormat="1" ht="15.75" customHeight="1"/>
    <row r="83" s="7" customFormat="1" ht="15.75" customHeight="1"/>
    <row r="84" s="7" customFormat="1" ht="15.75" customHeight="1"/>
    <row r="85" s="7" customFormat="1" ht="15.75" customHeight="1"/>
    <row r="86" s="7" customFormat="1" ht="15.75" customHeight="1"/>
    <row r="87" s="7" customFormat="1" ht="15.75" customHeight="1"/>
    <row r="88" s="7" customFormat="1" ht="15.75" customHeight="1"/>
    <row r="89" s="7" customFormat="1" ht="15.75" customHeight="1"/>
    <row r="90" s="7" customFormat="1" ht="15.75" customHeight="1"/>
    <row r="91" s="7" customFormat="1" ht="15.75" customHeight="1"/>
    <row r="92" s="7" customFormat="1" ht="15.75" customHeight="1"/>
    <row r="93" s="7" customFormat="1" ht="15.75" customHeight="1"/>
    <row r="94" s="7" customFormat="1" ht="15.75" customHeight="1"/>
    <row r="95" s="7" customFormat="1" ht="15.75" customHeight="1"/>
    <row r="96" s="2" customFormat="1" ht="15.75" customHeight="1"/>
    <row r="97" s="2" customFormat="1" ht="15.75" customHeight="1"/>
    <row r="98" s="2" customFormat="1" ht="15.75" customHeight="1"/>
    <row r="99" s="2" customFormat="1" ht="15.75" customHeight="1"/>
    <row r="100" s="2" customFormat="1" ht="15.75" customHeight="1"/>
    <row r="101" s="2" customFormat="1" ht="15.75" customHeight="1"/>
    <row r="102" s="2" customFormat="1" ht="15.75" customHeight="1"/>
    <row r="103" s="2" customFormat="1" ht="15.75" customHeight="1"/>
    <row r="104" s="2" customFormat="1" ht="15.75" customHeight="1"/>
    <row r="105" s="2" customFormat="1" ht="15.75" customHeight="1"/>
    <row r="106" spans="1:47" ht="15.75" customHeight="1">
      <c r="A106" s="62"/>
      <c r="D106" s="62"/>
      <c r="E106" s="62"/>
      <c r="F106" s="62"/>
      <c r="G106" s="62"/>
      <c r="H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</row>
    <row r="107" spans="1:47" ht="15.75" customHeight="1">
      <c r="A107" s="62"/>
      <c r="D107" s="62"/>
      <c r="E107" s="62"/>
      <c r="F107" s="62"/>
      <c r="G107" s="62"/>
      <c r="H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</row>
    <row r="108" spans="1:47" ht="15.75" customHeight="1">
      <c r="A108" s="62"/>
      <c r="D108" s="62"/>
      <c r="E108" s="62"/>
      <c r="F108" s="62"/>
      <c r="G108" s="62"/>
      <c r="H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</row>
    <row r="109" spans="1:47" ht="15.75" customHeight="1">
      <c r="A109" s="62"/>
      <c r="D109" s="62"/>
      <c r="E109" s="62"/>
      <c r="F109" s="62"/>
      <c r="G109" s="62"/>
      <c r="H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</row>
    <row r="110" spans="1:47" ht="15.75" customHeight="1">
      <c r="A110" s="62"/>
      <c r="D110" s="62"/>
      <c r="E110" s="62"/>
      <c r="F110" s="62"/>
      <c r="G110" s="62"/>
      <c r="H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</row>
    <row r="111" spans="1:47" ht="15.75" customHeight="1">
      <c r="A111" s="62"/>
      <c r="D111" s="62"/>
      <c r="E111" s="62"/>
      <c r="F111" s="62"/>
      <c r="G111" s="62"/>
      <c r="H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</row>
    <row r="112" spans="1:47" ht="15.75" customHeight="1">
      <c r="A112" s="62"/>
      <c r="D112" s="62"/>
      <c r="E112" s="62"/>
      <c r="F112" s="62"/>
      <c r="G112" s="62"/>
      <c r="H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</row>
    <row r="113" spans="1:47" ht="15.75" customHeight="1">
      <c r="A113" s="62"/>
      <c r="D113" s="62"/>
      <c r="E113" s="62"/>
      <c r="F113" s="62"/>
      <c r="G113" s="62"/>
      <c r="H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</row>
    <row r="114" spans="1:47" ht="15.75" customHeight="1">
      <c r="A114" s="62"/>
      <c r="D114" s="62"/>
      <c r="E114" s="62"/>
      <c r="F114" s="62"/>
      <c r="G114" s="62"/>
      <c r="H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</row>
    <row r="115" spans="1:47" ht="15.75" customHeight="1">
      <c r="A115" s="62"/>
      <c r="D115" s="62"/>
      <c r="E115" s="62"/>
      <c r="F115" s="62"/>
      <c r="G115" s="62"/>
      <c r="H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</row>
    <row r="116" spans="1:47" ht="15.75" customHeight="1">
      <c r="A116" s="62"/>
      <c r="D116" s="62"/>
      <c r="E116" s="62"/>
      <c r="F116" s="62"/>
      <c r="G116" s="62"/>
      <c r="H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</row>
    <row r="117" spans="1:47" ht="15.75" customHeight="1">
      <c r="A117" s="62"/>
      <c r="D117" s="62"/>
      <c r="E117" s="62"/>
      <c r="F117" s="62"/>
      <c r="G117" s="62"/>
      <c r="H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</row>
    <row r="118" spans="1:47" ht="15.75" customHeight="1">
      <c r="A118" s="62"/>
      <c r="D118" s="62"/>
      <c r="E118" s="62"/>
      <c r="F118" s="62"/>
      <c r="G118" s="62"/>
      <c r="H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</row>
    <row r="119" spans="1:47" ht="15.75" customHeight="1">
      <c r="A119" s="62"/>
      <c r="D119" s="62"/>
      <c r="E119" s="62"/>
      <c r="F119" s="62"/>
      <c r="G119" s="62"/>
      <c r="H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</row>
    <row r="120" spans="1:47" ht="15.75" customHeight="1">
      <c r="A120" s="62"/>
      <c r="D120" s="62"/>
      <c r="E120" s="62"/>
      <c r="F120" s="62"/>
      <c r="G120" s="62"/>
      <c r="H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</row>
    <row r="121" spans="1:47" ht="15.75" customHeight="1">
      <c r="A121" s="62"/>
      <c r="D121" s="62"/>
      <c r="E121" s="62"/>
      <c r="F121" s="62"/>
      <c r="G121" s="62"/>
      <c r="H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</row>
    <row r="122" spans="1:47" ht="15.75" customHeight="1">
      <c r="A122" s="62"/>
      <c r="D122" s="62"/>
      <c r="E122" s="62"/>
      <c r="F122" s="62"/>
      <c r="G122" s="62"/>
      <c r="H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</row>
    <row r="123" spans="1:47" ht="15.75" customHeight="1">
      <c r="A123" s="62"/>
      <c r="D123" s="62"/>
      <c r="E123" s="62"/>
      <c r="F123" s="62"/>
      <c r="G123" s="62"/>
      <c r="H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</row>
    <row r="124" spans="1:47" ht="15.75" customHeight="1">
      <c r="A124" s="62"/>
      <c r="D124" s="62"/>
      <c r="E124" s="62"/>
      <c r="F124" s="62"/>
      <c r="G124" s="62"/>
      <c r="H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</row>
    <row r="125" spans="1:47" ht="15.75" customHeight="1">
      <c r="A125" s="62"/>
      <c r="D125" s="62"/>
      <c r="E125" s="62"/>
      <c r="F125" s="62"/>
      <c r="G125" s="62"/>
      <c r="H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</row>
    <row r="126" spans="1:47" ht="15.75" customHeight="1">
      <c r="A126" s="62"/>
      <c r="D126" s="62"/>
      <c r="E126" s="62"/>
      <c r="F126" s="62"/>
      <c r="G126" s="62"/>
      <c r="H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</row>
    <row r="127" spans="1:47" ht="15.75" customHeight="1">
      <c r="A127" s="62"/>
      <c r="D127" s="62"/>
      <c r="E127" s="62"/>
      <c r="F127" s="62"/>
      <c r="G127" s="62"/>
      <c r="H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</row>
    <row r="128" spans="1:47" ht="15.75" customHeight="1">
      <c r="A128" s="62"/>
      <c r="D128" s="62"/>
      <c r="E128" s="62"/>
      <c r="F128" s="62"/>
      <c r="G128" s="62"/>
      <c r="H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</row>
    <row r="129" spans="1:47" ht="15.75" customHeight="1">
      <c r="A129" s="62"/>
      <c r="D129" s="62"/>
      <c r="E129" s="62"/>
      <c r="F129" s="62"/>
      <c r="G129" s="62"/>
      <c r="H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62"/>
      <c r="AT129" s="62"/>
      <c r="AU129" s="62"/>
    </row>
    <row r="130" spans="1:47" ht="15.75" customHeight="1">
      <c r="A130" s="62"/>
      <c r="D130" s="62"/>
      <c r="E130" s="62"/>
      <c r="F130" s="62"/>
      <c r="G130" s="62"/>
      <c r="H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  <c r="AU130" s="62"/>
    </row>
    <row r="131" spans="1:47" ht="15.75" customHeight="1">
      <c r="A131" s="62"/>
      <c r="D131" s="62"/>
      <c r="E131" s="62"/>
      <c r="F131" s="62"/>
      <c r="G131" s="62"/>
      <c r="H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  <c r="AS131" s="62"/>
      <c r="AT131" s="62"/>
      <c r="AU131" s="62"/>
    </row>
    <row r="132" spans="1:47" ht="15.75" customHeight="1">
      <c r="A132" s="62"/>
      <c r="D132" s="62"/>
      <c r="E132" s="62"/>
      <c r="F132" s="62"/>
      <c r="G132" s="62"/>
      <c r="H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  <c r="AT132" s="62"/>
      <c r="AU132" s="62"/>
    </row>
    <row r="133" spans="1:47" ht="15.75" customHeight="1">
      <c r="A133" s="62"/>
      <c r="D133" s="62"/>
      <c r="E133" s="62"/>
      <c r="F133" s="62"/>
      <c r="G133" s="62"/>
      <c r="H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62"/>
      <c r="AT133" s="62"/>
      <c r="AU133" s="62"/>
    </row>
    <row r="134" spans="1:47" ht="15.75" customHeight="1">
      <c r="A134" s="62"/>
      <c r="D134" s="62"/>
      <c r="E134" s="62"/>
      <c r="F134" s="62"/>
      <c r="G134" s="62"/>
      <c r="H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</row>
    <row r="135" spans="1:47" ht="15.75" customHeight="1">
      <c r="A135" s="62"/>
      <c r="D135" s="62"/>
      <c r="E135" s="62"/>
      <c r="F135" s="62"/>
      <c r="G135" s="62"/>
      <c r="H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2"/>
      <c r="AQ135" s="62"/>
      <c r="AR135" s="62"/>
      <c r="AS135" s="62"/>
      <c r="AT135" s="62"/>
      <c r="AU135" s="62"/>
    </row>
    <row r="136" spans="1:47" ht="15.75" customHeight="1">
      <c r="A136" s="62"/>
      <c r="D136" s="62"/>
      <c r="E136" s="62"/>
      <c r="F136" s="62"/>
      <c r="G136" s="62"/>
      <c r="H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</row>
    <row r="137" spans="1:47" ht="15.75" customHeight="1">
      <c r="A137" s="62"/>
      <c r="D137" s="62"/>
      <c r="E137" s="62"/>
      <c r="F137" s="62"/>
      <c r="G137" s="62"/>
      <c r="H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</row>
    <row r="138" spans="1:47" ht="15.75" customHeight="1">
      <c r="A138" s="62"/>
      <c r="D138" s="62"/>
      <c r="E138" s="62"/>
      <c r="F138" s="62"/>
      <c r="G138" s="62"/>
      <c r="H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</row>
    <row r="139" spans="1:47" ht="15.75" customHeight="1">
      <c r="A139" s="62"/>
      <c r="D139" s="62"/>
      <c r="E139" s="62"/>
      <c r="F139" s="62"/>
      <c r="G139" s="62"/>
      <c r="H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  <c r="AS139" s="62"/>
      <c r="AT139" s="62"/>
      <c r="AU139" s="62"/>
    </row>
    <row r="140" spans="1:47" ht="15.75" customHeight="1">
      <c r="A140" s="62"/>
      <c r="D140" s="62"/>
      <c r="E140" s="62"/>
      <c r="F140" s="62"/>
      <c r="G140" s="62"/>
      <c r="H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62"/>
      <c r="AQ140" s="62"/>
      <c r="AR140" s="62"/>
      <c r="AS140" s="62"/>
      <c r="AT140" s="62"/>
      <c r="AU140" s="62"/>
    </row>
    <row r="141" spans="1:47" ht="15.75" customHeight="1">
      <c r="A141" s="62"/>
      <c r="D141" s="62"/>
      <c r="E141" s="62"/>
      <c r="F141" s="62"/>
      <c r="G141" s="62"/>
      <c r="H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</row>
    <row r="142" spans="1:47" ht="15.75" customHeight="1">
      <c r="A142" s="62"/>
      <c r="D142" s="62"/>
      <c r="E142" s="62"/>
      <c r="F142" s="62"/>
      <c r="G142" s="62"/>
      <c r="H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  <c r="AS142" s="62"/>
      <c r="AT142" s="62"/>
      <c r="AU142" s="62"/>
    </row>
    <row r="143" spans="1:47" ht="15.75" customHeight="1">
      <c r="A143" s="62"/>
      <c r="D143" s="62"/>
      <c r="E143" s="62"/>
      <c r="F143" s="62"/>
      <c r="G143" s="62"/>
      <c r="H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</row>
    <row r="144" spans="1:47" ht="15.75" customHeight="1">
      <c r="A144" s="62"/>
      <c r="D144" s="62"/>
      <c r="E144" s="62"/>
      <c r="F144" s="62"/>
      <c r="G144" s="62"/>
      <c r="H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62"/>
      <c r="AQ144" s="62"/>
      <c r="AR144" s="62"/>
      <c r="AS144" s="62"/>
      <c r="AT144" s="62"/>
      <c r="AU144" s="62"/>
    </row>
    <row r="145" spans="1:47" ht="15.75" customHeight="1">
      <c r="A145" s="62"/>
      <c r="D145" s="62"/>
      <c r="E145" s="62"/>
      <c r="F145" s="62"/>
      <c r="G145" s="62"/>
      <c r="H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62"/>
      <c r="AQ145" s="62"/>
      <c r="AR145" s="62"/>
      <c r="AS145" s="62"/>
      <c r="AT145" s="62"/>
      <c r="AU145" s="62"/>
    </row>
    <row r="146" spans="1:47" ht="15.75" customHeight="1">
      <c r="A146" s="62"/>
      <c r="D146" s="62"/>
      <c r="E146" s="62"/>
      <c r="F146" s="62"/>
      <c r="G146" s="62"/>
      <c r="H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  <c r="AM146" s="62"/>
      <c r="AN146" s="62"/>
      <c r="AO146" s="62"/>
      <c r="AP146" s="62"/>
      <c r="AQ146" s="62"/>
      <c r="AR146" s="62"/>
      <c r="AS146" s="62"/>
      <c r="AT146" s="62"/>
      <c r="AU146" s="62"/>
    </row>
    <row r="147" spans="1:47" ht="15.75" customHeight="1">
      <c r="A147" s="62"/>
      <c r="D147" s="62"/>
      <c r="E147" s="62"/>
      <c r="F147" s="62"/>
      <c r="G147" s="62"/>
      <c r="H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62"/>
      <c r="AQ147" s="62"/>
      <c r="AR147" s="62"/>
      <c r="AS147" s="62"/>
      <c r="AT147" s="62"/>
      <c r="AU147" s="62"/>
    </row>
    <row r="148" spans="1:47" ht="15.75" customHeight="1">
      <c r="A148" s="62"/>
      <c r="D148" s="62"/>
      <c r="E148" s="62"/>
      <c r="F148" s="62"/>
      <c r="G148" s="62"/>
      <c r="H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  <c r="AS148" s="62"/>
      <c r="AT148" s="62"/>
      <c r="AU148" s="62"/>
    </row>
    <row r="149" spans="1:47" ht="15.75" customHeight="1">
      <c r="A149" s="62"/>
      <c r="D149" s="62"/>
      <c r="E149" s="62"/>
      <c r="F149" s="62"/>
      <c r="G149" s="62"/>
      <c r="H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</row>
    <row r="150" spans="1:47" ht="15.75" customHeight="1">
      <c r="A150" s="62"/>
      <c r="D150" s="62"/>
      <c r="E150" s="62"/>
      <c r="F150" s="62"/>
      <c r="G150" s="62"/>
      <c r="H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</row>
    <row r="151" spans="1:47" ht="15.75" customHeight="1">
      <c r="A151" s="62"/>
      <c r="D151" s="62"/>
      <c r="E151" s="62"/>
      <c r="F151" s="62"/>
      <c r="G151" s="62"/>
      <c r="H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</row>
    <row r="152" spans="1:47" ht="15.75" customHeight="1">
      <c r="A152" s="62"/>
      <c r="D152" s="62"/>
      <c r="E152" s="62"/>
      <c r="F152" s="62"/>
      <c r="G152" s="62"/>
      <c r="H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</row>
    <row r="153" spans="1:47" ht="15.75" customHeight="1">
      <c r="A153" s="62"/>
      <c r="D153" s="62"/>
      <c r="E153" s="62"/>
      <c r="F153" s="62"/>
      <c r="G153" s="62"/>
      <c r="H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62"/>
      <c r="AQ153" s="62"/>
      <c r="AR153" s="62"/>
      <c r="AS153" s="62"/>
      <c r="AT153" s="62"/>
      <c r="AU153" s="62"/>
    </row>
    <row r="154" spans="1:47" ht="15.75" customHeight="1">
      <c r="A154" s="62"/>
      <c r="D154" s="62"/>
      <c r="E154" s="62"/>
      <c r="F154" s="62"/>
      <c r="G154" s="62"/>
      <c r="H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  <c r="AS154" s="62"/>
      <c r="AT154" s="62"/>
      <c r="AU154" s="62"/>
    </row>
    <row r="155" spans="1:47" ht="15.75" customHeight="1">
      <c r="A155" s="62"/>
      <c r="D155" s="62"/>
      <c r="E155" s="62"/>
      <c r="F155" s="62"/>
      <c r="G155" s="62"/>
      <c r="H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62"/>
      <c r="AQ155" s="62"/>
      <c r="AR155" s="62"/>
      <c r="AS155" s="62"/>
      <c r="AT155" s="62"/>
      <c r="AU155" s="62"/>
    </row>
    <row r="156" spans="1:47" ht="15.75" customHeight="1">
      <c r="A156" s="62"/>
      <c r="D156" s="62"/>
      <c r="E156" s="62"/>
      <c r="F156" s="62"/>
      <c r="G156" s="62"/>
      <c r="H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  <c r="AL156" s="62"/>
      <c r="AM156" s="62"/>
      <c r="AN156" s="62"/>
      <c r="AO156" s="62"/>
      <c r="AP156" s="62"/>
      <c r="AQ156" s="62"/>
      <c r="AR156" s="62"/>
      <c r="AS156" s="62"/>
      <c r="AT156" s="62"/>
      <c r="AU156" s="62"/>
    </row>
    <row r="157" spans="1:47" ht="15.75" customHeight="1">
      <c r="A157" s="62"/>
      <c r="D157" s="62"/>
      <c r="E157" s="62"/>
      <c r="F157" s="62"/>
      <c r="G157" s="62"/>
      <c r="H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62"/>
      <c r="AQ157" s="62"/>
      <c r="AR157" s="62"/>
      <c r="AS157" s="62"/>
      <c r="AT157" s="62"/>
      <c r="AU157" s="62"/>
    </row>
    <row r="158" spans="1:47" ht="15.75" customHeight="1">
      <c r="A158" s="62"/>
      <c r="D158" s="62"/>
      <c r="E158" s="62"/>
      <c r="F158" s="62"/>
      <c r="G158" s="62"/>
      <c r="H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2"/>
      <c r="AK158" s="62"/>
      <c r="AL158" s="62"/>
      <c r="AM158" s="62"/>
      <c r="AN158" s="62"/>
      <c r="AO158" s="62"/>
      <c r="AP158" s="62"/>
      <c r="AQ158" s="62"/>
      <c r="AR158" s="62"/>
      <c r="AS158" s="62"/>
      <c r="AT158" s="62"/>
      <c r="AU158" s="62"/>
    </row>
    <row r="159" spans="1:47" ht="15.75" customHeight="1">
      <c r="A159" s="62"/>
      <c r="D159" s="62"/>
      <c r="E159" s="62"/>
      <c r="F159" s="62"/>
      <c r="G159" s="62"/>
      <c r="H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62"/>
      <c r="AR159" s="62"/>
      <c r="AS159" s="62"/>
      <c r="AT159" s="62"/>
      <c r="AU159" s="62"/>
    </row>
    <row r="160" spans="1:47" ht="15.75" customHeight="1">
      <c r="A160" s="62"/>
      <c r="D160" s="62"/>
      <c r="E160" s="62"/>
      <c r="F160" s="62"/>
      <c r="G160" s="62"/>
      <c r="H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J160" s="62"/>
      <c r="AK160" s="62"/>
      <c r="AL160" s="62"/>
      <c r="AM160" s="62"/>
      <c r="AN160" s="62"/>
      <c r="AO160" s="62"/>
      <c r="AP160" s="62"/>
      <c r="AQ160" s="62"/>
      <c r="AR160" s="62"/>
      <c r="AS160" s="62"/>
      <c r="AT160" s="62"/>
      <c r="AU160" s="62"/>
    </row>
    <row r="161" spans="1:47" ht="15.75" customHeight="1">
      <c r="A161" s="62"/>
      <c r="D161" s="62"/>
      <c r="E161" s="62"/>
      <c r="F161" s="62"/>
      <c r="G161" s="62"/>
      <c r="H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  <c r="AS161" s="62"/>
      <c r="AT161" s="62"/>
      <c r="AU161" s="62"/>
    </row>
    <row r="162" spans="1:47" ht="15.75" customHeight="1">
      <c r="A162" s="62"/>
      <c r="D162" s="62"/>
      <c r="E162" s="62"/>
      <c r="F162" s="62"/>
      <c r="G162" s="62"/>
      <c r="H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  <c r="AO162" s="62"/>
      <c r="AP162" s="62"/>
      <c r="AQ162" s="62"/>
      <c r="AR162" s="62"/>
      <c r="AS162" s="62"/>
      <c r="AT162" s="62"/>
      <c r="AU162" s="62"/>
    </row>
    <row r="163" spans="1:47" ht="15.75" customHeight="1">
      <c r="A163" s="62"/>
      <c r="D163" s="62"/>
      <c r="E163" s="62"/>
      <c r="F163" s="62"/>
      <c r="G163" s="62"/>
      <c r="H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  <c r="AJ163" s="62"/>
      <c r="AK163" s="62"/>
      <c r="AL163" s="62"/>
      <c r="AM163" s="62"/>
      <c r="AN163" s="62"/>
      <c r="AO163" s="62"/>
      <c r="AP163" s="62"/>
      <c r="AQ163" s="62"/>
      <c r="AR163" s="62"/>
      <c r="AS163" s="62"/>
      <c r="AT163" s="62"/>
      <c r="AU163" s="62"/>
    </row>
    <row r="164" spans="1:47" ht="15.75" customHeight="1">
      <c r="A164" s="62"/>
      <c r="D164" s="62"/>
      <c r="E164" s="62"/>
      <c r="F164" s="62"/>
      <c r="G164" s="62"/>
      <c r="H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  <c r="AJ164" s="62"/>
      <c r="AK164" s="62"/>
      <c r="AL164" s="62"/>
      <c r="AM164" s="62"/>
      <c r="AN164" s="62"/>
      <c r="AO164" s="62"/>
      <c r="AP164" s="62"/>
      <c r="AQ164" s="62"/>
      <c r="AR164" s="62"/>
      <c r="AS164" s="62"/>
      <c r="AT164" s="62"/>
      <c r="AU164" s="62"/>
    </row>
    <row r="165" spans="1:47" ht="15.75" customHeight="1">
      <c r="A165" s="62"/>
      <c r="D165" s="62"/>
      <c r="E165" s="62"/>
      <c r="F165" s="62"/>
      <c r="G165" s="62"/>
      <c r="H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2"/>
      <c r="AP165" s="62"/>
      <c r="AQ165" s="62"/>
      <c r="AR165" s="62"/>
      <c r="AS165" s="62"/>
      <c r="AT165" s="62"/>
      <c r="AU165" s="62"/>
    </row>
    <row r="166" spans="1:47" ht="15.75" customHeight="1">
      <c r="A166" s="62"/>
      <c r="D166" s="62"/>
      <c r="E166" s="62"/>
      <c r="F166" s="62"/>
      <c r="G166" s="62"/>
      <c r="H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2"/>
      <c r="AK166" s="62"/>
      <c r="AL166" s="62"/>
      <c r="AM166" s="62"/>
      <c r="AN166" s="62"/>
      <c r="AO166" s="62"/>
      <c r="AP166" s="62"/>
      <c r="AQ166" s="62"/>
      <c r="AR166" s="62"/>
      <c r="AS166" s="62"/>
      <c r="AT166" s="62"/>
      <c r="AU166" s="62"/>
    </row>
    <row r="167" spans="1:47" ht="15.75" customHeight="1">
      <c r="A167" s="62"/>
      <c r="D167" s="62"/>
      <c r="E167" s="62"/>
      <c r="F167" s="62"/>
      <c r="G167" s="62"/>
      <c r="H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62"/>
      <c r="AK167" s="62"/>
      <c r="AL167" s="62"/>
      <c r="AM167" s="62"/>
      <c r="AN167" s="62"/>
      <c r="AO167" s="62"/>
      <c r="AP167" s="62"/>
      <c r="AQ167" s="62"/>
      <c r="AR167" s="62"/>
      <c r="AS167" s="62"/>
      <c r="AT167" s="62"/>
      <c r="AU167" s="62"/>
    </row>
    <row r="168" spans="1:47" ht="15.75" customHeight="1">
      <c r="A168" s="62"/>
      <c r="D168" s="62"/>
      <c r="E168" s="62"/>
      <c r="F168" s="62"/>
      <c r="G168" s="62"/>
      <c r="H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2"/>
      <c r="AP168" s="62"/>
      <c r="AQ168" s="62"/>
      <c r="AR168" s="62"/>
      <c r="AS168" s="62"/>
      <c r="AT168" s="62"/>
      <c r="AU168" s="62"/>
    </row>
    <row r="169" spans="1:47" ht="15.75" customHeight="1">
      <c r="A169" s="62"/>
      <c r="D169" s="62"/>
      <c r="E169" s="62"/>
      <c r="F169" s="62"/>
      <c r="G169" s="62"/>
      <c r="H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  <c r="AJ169" s="62"/>
      <c r="AK169" s="62"/>
      <c r="AL169" s="62"/>
      <c r="AM169" s="62"/>
      <c r="AN169" s="62"/>
      <c r="AO169" s="62"/>
      <c r="AP169" s="62"/>
      <c r="AQ169" s="62"/>
      <c r="AR169" s="62"/>
      <c r="AS169" s="62"/>
      <c r="AT169" s="62"/>
      <c r="AU169" s="62"/>
    </row>
    <row r="170" spans="1:47" ht="15.75" customHeight="1">
      <c r="A170" s="62"/>
      <c r="D170" s="62"/>
      <c r="E170" s="62"/>
      <c r="F170" s="62"/>
      <c r="G170" s="62"/>
      <c r="H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  <c r="AJ170" s="62"/>
      <c r="AK170" s="62"/>
      <c r="AL170" s="62"/>
      <c r="AM170" s="62"/>
      <c r="AN170" s="62"/>
      <c r="AO170" s="62"/>
      <c r="AP170" s="62"/>
      <c r="AQ170" s="62"/>
      <c r="AR170" s="62"/>
      <c r="AS170" s="62"/>
      <c r="AT170" s="62"/>
      <c r="AU170" s="62"/>
    </row>
    <row r="171" spans="1:47" ht="15.75" customHeight="1">
      <c r="A171" s="62"/>
      <c r="D171" s="62"/>
      <c r="E171" s="62"/>
      <c r="F171" s="62"/>
      <c r="G171" s="62"/>
      <c r="H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  <c r="AJ171" s="62"/>
      <c r="AK171" s="62"/>
      <c r="AL171" s="62"/>
      <c r="AM171" s="62"/>
      <c r="AN171" s="62"/>
      <c r="AO171" s="62"/>
      <c r="AP171" s="62"/>
      <c r="AQ171" s="62"/>
      <c r="AR171" s="62"/>
      <c r="AS171" s="62"/>
      <c r="AT171" s="62"/>
      <c r="AU171" s="62"/>
    </row>
    <row r="172" spans="1:47" ht="15.75" customHeight="1">
      <c r="A172" s="62"/>
      <c r="D172" s="62"/>
      <c r="E172" s="62"/>
      <c r="F172" s="62"/>
      <c r="G172" s="62"/>
      <c r="H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  <c r="AJ172" s="62"/>
      <c r="AK172" s="62"/>
      <c r="AL172" s="62"/>
      <c r="AM172" s="62"/>
      <c r="AN172" s="62"/>
      <c r="AO172" s="62"/>
      <c r="AP172" s="62"/>
      <c r="AQ172" s="62"/>
      <c r="AR172" s="62"/>
      <c r="AS172" s="62"/>
      <c r="AT172" s="62"/>
      <c r="AU172" s="62"/>
    </row>
    <row r="173" spans="1:47" ht="15.75" customHeight="1">
      <c r="A173" s="62"/>
      <c r="D173" s="62"/>
      <c r="E173" s="62"/>
      <c r="F173" s="62"/>
      <c r="G173" s="62"/>
      <c r="H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2"/>
      <c r="AK173" s="62"/>
      <c r="AL173" s="62"/>
      <c r="AM173" s="62"/>
      <c r="AN173" s="62"/>
      <c r="AO173" s="62"/>
      <c r="AP173" s="62"/>
      <c r="AQ173" s="62"/>
      <c r="AR173" s="62"/>
      <c r="AS173" s="62"/>
      <c r="AT173" s="62"/>
      <c r="AU173" s="62"/>
    </row>
    <row r="174" spans="1:47" ht="15.75" customHeight="1">
      <c r="A174" s="62"/>
      <c r="D174" s="62"/>
      <c r="E174" s="62"/>
      <c r="F174" s="62"/>
      <c r="G174" s="62"/>
      <c r="H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  <c r="AJ174" s="62"/>
      <c r="AK174" s="62"/>
      <c r="AL174" s="62"/>
      <c r="AM174" s="62"/>
      <c r="AN174" s="62"/>
      <c r="AO174" s="62"/>
      <c r="AP174" s="62"/>
      <c r="AQ174" s="62"/>
      <c r="AR174" s="62"/>
      <c r="AS174" s="62"/>
      <c r="AT174" s="62"/>
      <c r="AU174" s="62"/>
    </row>
    <row r="175" spans="1:47" ht="15.75" customHeight="1">
      <c r="A175" s="62"/>
      <c r="D175" s="62"/>
      <c r="E175" s="62"/>
      <c r="F175" s="62"/>
      <c r="G175" s="62"/>
      <c r="H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62"/>
      <c r="AT175" s="62"/>
      <c r="AU175" s="62"/>
    </row>
    <row r="176" spans="1:47" ht="15.75" customHeight="1">
      <c r="A176" s="62"/>
      <c r="D176" s="62"/>
      <c r="E176" s="62"/>
      <c r="F176" s="62"/>
      <c r="G176" s="62"/>
      <c r="H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  <c r="AJ176" s="62"/>
      <c r="AK176" s="62"/>
      <c r="AL176" s="62"/>
      <c r="AM176" s="62"/>
      <c r="AN176" s="62"/>
      <c r="AO176" s="62"/>
      <c r="AP176" s="62"/>
      <c r="AQ176" s="62"/>
      <c r="AR176" s="62"/>
      <c r="AS176" s="62"/>
      <c r="AT176" s="62"/>
      <c r="AU176" s="62"/>
    </row>
    <row r="177" spans="1:47" ht="15.75" customHeight="1">
      <c r="A177" s="62"/>
      <c r="D177" s="62"/>
      <c r="E177" s="62"/>
      <c r="F177" s="62"/>
      <c r="G177" s="62"/>
      <c r="H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  <c r="AJ177" s="62"/>
      <c r="AK177" s="62"/>
      <c r="AL177" s="62"/>
      <c r="AM177" s="62"/>
      <c r="AN177" s="62"/>
      <c r="AO177" s="62"/>
      <c r="AP177" s="62"/>
      <c r="AQ177" s="62"/>
      <c r="AR177" s="62"/>
      <c r="AS177" s="62"/>
      <c r="AT177" s="62"/>
      <c r="AU177" s="62"/>
    </row>
    <row r="178" spans="1:47" ht="15.75" customHeight="1">
      <c r="A178" s="62"/>
      <c r="D178" s="62"/>
      <c r="E178" s="62"/>
      <c r="F178" s="62"/>
      <c r="G178" s="62"/>
      <c r="H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  <c r="AH178" s="62"/>
      <c r="AI178" s="62"/>
      <c r="AJ178" s="62"/>
      <c r="AK178" s="62"/>
      <c r="AL178" s="62"/>
      <c r="AM178" s="62"/>
      <c r="AN178" s="62"/>
      <c r="AO178" s="62"/>
      <c r="AP178" s="62"/>
      <c r="AQ178" s="62"/>
      <c r="AR178" s="62"/>
      <c r="AS178" s="62"/>
      <c r="AT178" s="62"/>
      <c r="AU178" s="62"/>
    </row>
    <row r="179" spans="1:47" ht="15.75" customHeight="1">
      <c r="A179" s="62"/>
      <c r="D179" s="62"/>
      <c r="E179" s="62"/>
      <c r="F179" s="62"/>
      <c r="G179" s="62"/>
      <c r="H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  <c r="AJ179" s="62"/>
      <c r="AK179" s="62"/>
      <c r="AL179" s="62"/>
      <c r="AM179" s="62"/>
      <c r="AN179" s="62"/>
      <c r="AO179" s="62"/>
      <c r="AP179" s="62"/>
      <c r="AQ179" s="62"/>
      <c r="AR179" s="62"/>
      <c r="AS179" s="62"/>
      <c r="AT179" s="62"/>
      <c r="AU179" s="62"/>
    </row>
    <row r="180" spans="1:47" ht="15.75" customHeight="1">
      <c r="A180" s="62"/>
      <c r="D180" s="62"/>
      <c r="E180" s="62"/>
      <c r="F180" s="62"/>
      <c r="G180" s="62"/>
      <c r="H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2"/>
      <c r="AL180" s="62"/>
      <c r="AM180" s="62"/>
      <c r="AN180" s="62"/>
      <c r="AO180" s="62"/>
      <c r="AP180" s="62"/>
      <c r="AQ180" s="62"/>
      <c r="AR180" s="62"/>
      <c r="AS180" s="62"/>
      <c r="AT180" s="62"/>
      <c r="AU180" s="62"/>
    </row>
    <row r="181" spans="1:47" ht="15.75" customHeight="1">
      <c r="A181" s="62"/>
      <c r="D181" s="62"/>
      <c r="E181" s="62"/>
      <c r="F181" s="62"/>
      <c r="G181" s="62"/>
      <c r="H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  <c r="AJ181" s="62"/>
      <c r="AK181" s="62"/>
      <c r="AL181" s="62"/>
      <c r="AM181" s="62"/>
      <c r="AN181" s="62"/>
      <c r="AO181" s="62"/>
      <c r="AP181" s="62"/>
      <c r="AQ181" s="62"/>
      <c r="AR181" s="62"/>
      <c r="AS181" s="62"/>
      <c r="AT181" s="62"/>
      <c r="AU181" s="62"/>
    </row>
    <row r="182" spans="1:47" ht="15.75" customHeight="1">
      <c r="A182" s="62"/>
      <c r="D182" s="62"/>
      <c r="E182" s="62"/>
      <c r="F182" s="62"/>
      <c r="G182" s="62"/>
      <c r="H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  <c r="AJ182" s="62"/>
      <c r="AK182" s="62"/>
      <c r="AL182" s="62"/>
      <c r="AM182" s="62"/>
      <c r="AN182" s="62"/>
      <c r="AO182" s="62"/>
      <c r="AP182" s="62"/>
      <c r="AQ182" s="62"/>
      <c r="AR182" s="62"/>
      <c r="AS182" s="62"/>
      <c r="AT182" s="62"/>
      <c r="AU182" s="62"/>
    </row>
    <row r="183" spans="1:47" ht="15.75" customHeight="1">
      <c r="A183" s="62"/>
      <c r="D183" s="62"/>
      <c r="E183" s="62"/>
      <c r="F183" s="62"/>
      <c r="G183" s="62"/>
      <c r="H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  <c r="AJ183" s="62"/>
      <c r="AK183" s="62"/>
      <c r="AL183" s="62"/>
      <c r="AM183" s="62"/>
      <c r="AN183" s="62"/>
      <c r="AO183" s="62"/>
      <c r="AP183" s="62"/>
      <c r="AQ183" s="62"/>
      <c r="AR183" s="62"/>
      <c r="AS183" s="62"/>
      <c r="AT183" s="62"/>
      <c r="AU183" s="62"/>
    </row>
    <row r="184" spans="1:47" ht="15.75" customHeight="1">
      <c r="A184" s="62"/>
      <c r="D184" s="62"/>
      <c r="E184" s="62"/>
      <c r="F184" s="62"/>
      <c r="G184" s="62"/>
      <c r="H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  <c r="AJ184" s="62"/>
      <c r="AK184" s="62"/>
      <c r="AL184" s="62"/>
      <c r="AM184" s="62"/>
      <c r="AN184" s="62"/>
      <c r="AO184" s="62"/>
      <c r="AP184" s="62"/>
      <c r="AQ184" s="62"/>
      <c r="AR184" s="62"/>
      <c r="AS184" s="62"/>
      <c r="AT184" s="62"/>
      <c r="AU184" s="62"/>
    </row>
    <row r="185" spans="1:47" ht="15.75" customHeight="1">
      <c r="A185" s="62"/>
      <c r="D185" s="62"/>
      <c r="E185" s="62"/>
      <c r="F185" s="62"/>
      <c r="G185" s="62"/>
      <c r="H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  <c r="AJ185" s="62"/>
      <c r="AK185" s="62"/>
      <c r="AL185" s="62"/>
      <c r="AM185" s="62"/>
      <c r="AN185" s="62"/>
      <c r="AO185" s="62"/>
      <c r="AP185" s="62"/>
      <c r="AQ185" s="62"/>
      <c r="AR185" s="62"/>
      <c r="AS185" s="62"/>
      <c r="AT185" s="62"/>
      <c r="AU185" s="62"/>
    </row>
    <row r="186" spans="1:47" ht="15.75" customHeight="1">
      <c r="A186" s="62"/>
      <c r="D186" s="62"/>
      <c r="E186" s="62"/>
      <c r="F186" s="62"/>
      <c r="G186" s="62"/>
      <c r="H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62"/>
      <c r="AJ186" s="62"/>
      <c r="AK186" s="62"/>
      <c r="AL186" s="62"/>
      <c r="AM186" s="62"/>
      <c r="AN186" s="62"/>
      <c r="AO186" s="62"/>
      <c r="AP186" s="62"/>
      <c r="AQ186" s="62"/>
      <c r="AR186" s="62"/>
      <c r="AS186" s="62"/>
      <c r="AT186" s="62"/>
      <c r="AU186" s="62"/>
    </row>
    <row r="187" spans="1:47" ht="15.75" customHeight="1">
      <c r="A187" s="62"/>
      <c r="D187" s="62"/>
      <c r="E187" s="62"/>
      <c r="F187" s="62"/>
      <c r="G187" s="62"/>
      <c r="H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  <c r="AJ187" s="62"/>
      <c r="AK187" s="62"/>
      <c r="AL187" s="62"/>
      <c r="AM187" s="62"/>
      <c r="AN187" s="62"/>
      <c r="AO187" s="62"/>
      <c r="AP187" s="62"/>
      <c r="AQ187" s="62"/>
      <c r="AR187" s="62"/>
      <c r="AS187" s="62"/>
      <c r="AT187" s="62"/>
      <c r="AU187" s="62"/>
    </row>
    <row r="188" spans="1:47" ht="15.75" customHeight="1">
      <c r="A188" s="62"/>
      <c r="D188" s="62"/>
      <c r="E188" s="62"/>
      <c r="F188" s="62"/>
      <c r="G188" s="62"/>
      <c r="H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  <c r="AJ188" s="62"/>
      <c r="AK188" s="62"/>
      <c r="AL188" s="62"/>
      <c r="AM188" s="62"/>
      <c r="AN188" s="62"/>
      <c r="AO188" s="62"/>
      <c r="AP188" s="62"/>
      <c r="AQ188" s="62"/>
      <c r="AR188" s="62"/>
      <c r="AS188" s="62"/>
      <c r="AT188" s="62"/>
      <c r="AU188" s="62"/>
    </row>
    <row r="189" spans="1:47" ht="15.75" customHeight="1">
      <c r="A189" s="62"/>
      <c r="D189" s="62"/>
      <c r="E189" s="62"/>
      <c r="F189" s="62"/>
      <c r="G189" s="62"/>
      <c r="H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2"/>
      <c r="AK189" s="62"/>
      <c r="AL189" s="62"/>
      <c r="AM189" s="62"/>
      <c r="AN189" s="62"/>
      <c r="AO189" s="62"/>
      <c r="AP189" s="62"/>
      <c r="AQ189" s="62"/>
      <c r="AR189" s="62"/>
      <c r="AS189" s="62"/>
      <c r="AT189" s="62"/>
      <c r="AU189" s="62"/>
    </row>
    <row r="190" spans="1:47" ht="15.75" customHeight="1">
      <c r="A190" s="62"/>
      <c r="D190" s="62"/>
      <c r="E190" s="62"/>
      <c r="F190" s="62"/>
      <c r="G190" s="62"/>
      <c r="H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  <c r="AJ190" s="62"/>
      <c r="AK190" s="62"/>
      <c r="AL190" s="62"/>
      <c r="AM190" s="62"/>
      <c r="AN190" s="62"/>
      <c r="AO190" s="62"/>
      <c r="AP190" s="62"/>
      <c r="AQ190" s="62"/>
      <c r="AR190" s="62"/>
      <c r="AS190" s="62"/>
      <c r="AT190" s="62"/>
      <c r="AU190" s="62"/>
    </row>
    <row r="191" spans="1:47" ht="15.75" customHeight="1">
      <c r="A191" s="62"/>
      <c r="D191" s="62"/>
      <c r="E191" s="62"/>
      <c r="F191" s="62"/>
      <c r="G191" s="62"/>
      <c r="H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  <c r="AJ191" s="62"/>
      <c r="AK191" s="62"/>
      <c r="AL191" s="62"/>
      <c r="AM191" s="62"/>
      <c r="AN191" s="62"/>
      <c r="AO191" s="62"/>
      <c r="AP191" s="62"/>
      <c r="AQ191" s="62"/>
      <c r="AR191" s="62"/>
      <c r="AS191" s="62"/>
      <c r="AT191" s="62"/>
      <c r="AU191" s="62"/>
    </row>
    <row r="192" spans="1:47" ht="15.75" customHeight="1">
      <c r="A192" s="62"/>
      <c r="D192" s="62"/>
      <c r="E192" s="62"/>
      <c r="F192" s="62"/>
      <c r="G192" s="62"/>
      <c r="H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  <c r="AJ192" s="62"/>
      <c r="AK192" s="62"/>
      <c r="AL192" s="62"/>
      <c r="AM192" s="62"/>
      <c r="AN192" s="62"/>
      <c r="AO192" s="62"/>
      <c r="AP192" s="62"/>
      <c r="AQ192" s="62"/>
      <c r="AR192" s="62"/>
      <c r="AS192" s="62"/>
      <c r="AT192" s="62"/>
      <c r="AU192" s="62"/>
    </row>
    <row r="193" spans="1:47" ht="15.75" customHeight="1">
      <c r="A193" s="62"/>
      <c r="D193" s="62"/>
      <c r="E193" s="62"/>
      <c r="F193" s="62"/>
      <c r="G193" s="62"/>
      <c r="H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  <c r="AJ193" s="62"/>
      <c r="AK193" s="62"/>
      <c r="AL193" s="62"/>
      <c r="AM193" s="62"/>
      <c r="AN193" s="62"/>
      <c r="AO193" s="62"/>
      <c r="AP193" s="62"/>
      <c r="AQ193" s="62"/>
      <c r="AR193" s="62"/>
      <c r="AS193" s="62"/>
      <c r="AT193" s="62"/>
      <c r="AU193" s="62"/>
    </row>
    <row r="194" spans="1:47" ht="15.75" customHeight="1">
      <c r="A194" s="62"/>
      <c r="D194" s="62"/>
      <c r="E194" s="62"/>
      <c r="F194" s="62"/>
      <c r="G194" s="62"/>
      <c r="H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  <c r="AJ194" s="62"/>
      <c r="AK194" s="62"/>
      <c r="AL194" s="62"/>
      <c r="AM194" s="62"/>
      <c r="AN194" s="62"/>
      <c r="AO194" s="62"/>
      <c r="AP194" s="62"/>
      <c r="AQ194" s="62"/>
      <c r="AR194" s="62"/>
      <c r="AS194" s="62"/>
      <c r="AT194" s="62"/>
      <c r="AU194" s="62"/>
    </row>
    <row r="195" spans="1:47" ht="15.75" customHeight="1">
      <c r="A195" s="62"/>
      <c r="D195" s="62"/>
      <c r="E195" s="62"/>
      <c r="F195" s="62"/>
      <c r="G195" s="62"/>
      <c r="H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  <c r="AJ195" s="62"/>
      <c r="AK195" s="62"/>
      <c r="AL195" s="62"/>
      <c r="AM195" s="62"/>
      <c r="AN195" s="62"/>
      <c r="AO195" s="62"/>
      <c r="AP195" s="62"/>
      <c r="AQ195" s="62"/>
      <c r="AR195" s="62"/>
      <c r="AS195" s="62"/>
      <c r="AT195" s="62"/>
      <c r="AU195" s="62"/>
    </row>
    <row r="196" spans="1:47" ht="15.75" customHeight="1">
      <c r="A196" s="62"/>
      <c r="D196" s="62"/>
      <c r="E196" s="62"/>
      <c r="F196" s="62"/>
      <c r="G196" s="62"/>
      <c r="H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  <c r="AJ196" s="62"/>
      <c r="AK196" s="62"/>
      <c r="AL196" s="62"/>
      <c r="AM196" s="62"/>
      <c r="AN196" s="62"/>
      <c r="AO196" s="62"/>
      <c r="AP196" s="62"/>
      <c r="AQ196" s="62"/>
      <c r="AR196" s="62"/>
      <c r="AS196" s="62"/>
      <c r="AT196" s="62"/>
      <c r="AU196" s="62"/>
    </row>
    <row r="197" spans="1:47" ht="15.75" customHeight="1">
      <c r="A197" s="62"/>
      <c r="D197" s="62"/>
      <c r="E197" s="62"/>
      <c r="F197" s="62"/>
      <c r="G197" s="62"/>
      <c r="H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62"/>
      <c r="AJ197" s="62"/>
      <c r="AK197" s="62"/>
      <c r="AL197" s="62"/>
      <c r="AM197" s="62"/>
      <c r="AN197" s="62"/>
      <c r="AO197" s="62"/>
      <c r="AP197" s="62"/>
      <c r="AQ197" s="62"/>
      <c r="AR197" s="62"/>
      <c r="AS197" s="62"/>
      <c r="AT197" s="62"/>
      <c r="AU197" s="62"/>
    </row>
  </sheetData>
  <sheetProtection/>
  <printOptions/>
  <pageMargins left="0.2" right="0.22" top="0.32" bottom="0.18" header="0.17" footer="0.1574803149606299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197"/>
  <sheetViews>
    <sheetView zoomScale="85" zoomScaleNormal="85" zoomScalePageLayoutView="0" workbookViewId="0" topLeftCell="A1">
      <selection activeCell="A2" sqref="A2"/>
    </sheetView>
  </sheetViews>
  <sheetFormatPr defaultColWidth="8.8515625" defaultRowHeight="15.75" customHeight="1"/>
  <cols>
    <col min="1" max="1" width="16.57421875" style="66" customWidth="1"/>
    <col min="2" max="2" width="7.140625" style="62" bestFit="1" customWidth="1"/>
    <col min="3" max="3" width="29.28125" style="62" customWidth="1"/>
    <col min="4" max="4" width="7.7109375" style="67" customWidth="1"/>
    <col min="5" max="5" width="7.57421875" style="63" customWidth="1"/>
    <col min="6" max="6" width="7.7109375" style="67" customWidth="1"/>
    <col min="7" max="7" width="7.140625" style="63" customWidth="1"/>
    <col min="8" max="8" width="6.8515625" style="68" bestFit="1" customWidth="1"/>
    <col min="9" max="9" width="7.140625" style="62" bestFit="1" customWidth="1"/>
    <col min="10" max="10" width="1.8515625" style="62" customWidth="1"/>
    <col min="11" max="11" width="34.00390625" style="62" customWidth="1"/>
    <col min="12" max="12" width="11.140625" style="64" customWidth="1"/>
    <col min="13" max="17" width="8.8515625" style="65" customWidth="1"/>
    <col min="18" max="18" width="6.8515625" style="69" customWidth="1"/>
    <col min="19" max="19" width="23.57421875" style="65" customWidth="1"/>
    <col min="20" max="20" width="26.421875" style="65" customWidth="1"/>
    <col min="21" max="21" width="14.00390625" style="65" customWidth="1"/>
    <col min="22" max="47" width="8.8515625" style="65" customWidth="1"/>
    <col min="48" max="16384" width="8.8515625" style="62" customWidth="1"/>
  </cols>
  <sheetData>
    <row r="1" spans="1:47" s="2" customFormat="1" ht="18.75" customHeight="1" thickBot="1">
      <c r="A1" s="1" t="s">
        <v>32</v>
      </c>
      <c r="D1" s="3" t="s">
        <v>53</v>
      </c>
      <c r="E1" s="3"/>
      <c r="F1" s="3"/>
      <c r="G1" s="3">
        <v>2017</v>
      </c>
      <c r="K1" s="2" t="s">
        <v>45</v>
      </c>
      <c r="L1" s="5"/>
      <c r="M1" s="6"/>
      <c r="N1" s="7"/>
      <c r="O1" s="8"/>
      <c r="P1" s="9"/>
      <c r="Q1" s="10"/>
      <c r="R1" s="11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</row>
    <row r="2" spans="1:47" s="2" customFormat="1" ht="18.75" customHeight="1" thickBot="1">
      <c r="A2" s="107" t="s">
        <v>0</v>
      </c>
      <c r="B2" s="13"/>
      <c r="C2" s="14"/>
      <c r="D2" s="81" t="s">
        <v>1</v>
      </c>
      <c r="E2" s="82"/>
      <c r="F2" s="82"/>
      <c r="G2" s="84"/>
      <c r="H2" s="15"/>
      <c r="I2" s="16"/>
      <c r="K2" s="2" t="s">
        <v>46</v>
      </c>
      <c r="M2" s="7"/>
      <c r="N2" s="7"/>
      <c r="O2" s="7"/>
      <c r="P2" s="7"/>
      <c r="Q2" s="7"/>
      <c r="R2" s="11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47" s="2" customFormat="1" ht="15.75" thickBot="1">
      <c r="A3" s="17" t="s">
        <v>61</v>
      </c>
      <c r="B3" s="18" t="s">
        <v>2</v>
      </c>
      <c r="C3" s="18"/>
      <c r="D3" s="19" t="s">
        <v>3</v>
      </c>
      <c r="E3" s="20"/>
      <c r="F3" s="21"/>
      <c r="G3" s="20"/>
      <c r="H3" s="22"/>
      <c r="I3" s="23"/>
      <c r="K3" s="24" t="s">
        <v>4</v>
      </c>
      <c r="L3" s="25" t="s">
        <v>5</v>
      </c>
      <c r="M3" s="7"/>
      <c r="N3" s="7"/>
      <c r="O3" s="7"/>
      <c r="P3" s="7"/>
      <c r="Q3" s="7"/>
      <c r="R3" s="11"/>
      <c r="S3" s="7"/>
      <c r="T3" s="7"/>
      <c r="U3" s="2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47" s="2" customFormat="1" ht="15">
      <c r="A4" s="27" t="s">
        <v>6</v>
      </c>
      <c r="B4" s="28" t="s">
        <v>7</v>
      </c>
      <c r="C4" s="29" t="s">
        <v>8</v>
      </c>
      <c r="D4" s="30" t="s">
        <v>9</v>
      </c>
      <c r="E4" s="74" t="s">
        <v>10</v>
      </c>
      <c r="F4" s="30" t="s">
        <v>11</v>
      </c>
      <c r="G4" s="70" t="s">
        <v>10</v>
      </c>
      <c r="H4" s="78" t="s">
        <v>9</v>
      </c>
      <c r="I4" s="31" t="s">
        <v>10</v>
      </c>
      <c r="K4" s="32" t="s">
        <v>21</v>
      </c>
      <c r="L4" s="33">
        <f>COUNTIF($B$5:$B$35,"Ek")+Mai!L4</f>
        <v>0</v>
      </c>
      <c r="M4" s="7"/>
      <c r="N4" s="7"/>
      <c r="O4" s="7"/>
      <c r="P4" s="7"/>
      <c r="Q4" s="7"/>
      <c r="R4" s="11"/>
      <c r="S4" s="7"/>
      <c r="T4" s="7"/>
      <c r="U4" s="26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</row>
    <row r="5" spans="1:47" s="2" customFormat="1" ht="15">
      <c r="A5" s="34">
        <v>42887</v>
      </c>
      <c r="B5" s="35"/>
      <c r="D5" s="37"/>
      <c r="E5" s="75"/>
      <c r="F5" s="37"/>
      <c r="G5" s="71"/>
      <c r="H5" s="79"/>
      <c r="I5" s="38"/>
      <c r="K5" s="32" t="s">
        <v>22</v>
      </c>
      <c r="L5" s="33">
        <f>COUNTIF($B$5:$B$35,"Fm")+Mai!L5</f>
        <v>0</v>
      </c>
      <c r="M5" s="7"/>
      <c r="N5" s="7"/>
      <c r="O5" s="7"/>
      <c r="P5" s="7"/>
      <c r="Q5" s="7"/>
      <c r="R5" s="11"/>
      <c r="S5" s="7"/>
      <c r="T5" s="7"/>
      <c r="U5" s="2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</row>
    <row r="6" spans="1:47" s="2" customFormat="1" ht="15">
      <c r="A6" s="34">
        <v>42888</v>
      </c>
      <c r="B6" s="35"/>
      <c r="C6" s="36"/>
      <c r="D6" s="37"/>
      <c r="E6" s="75"/>
      <c r="F6" s="37"/>
      <c r="G6" s="71"/>
      <c r="H6" s="79"/>
      <c r="I6" s="38"/>
      <c r="K6" s="32" t="s">
        <v>23</v>
      </c>
      <c r="L6" s="33">
        <f>COUNTIF($B$5:$B$35,"Fs")+Mai!L6</f>
        <v>0</v>
      </c>
      <c r="M6" s="7"/>
      <c r="N6" s="7"/>
      <c r="O6" s="7"/>
      <c r="P6" s="7"/>
      <c r="Q6" s="7"/>
      <c r="R6" s="11"/>
      <c r="S6" s="7"/>
      <c r="T6" s="7"/>
      <c r="U6" s="26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s="39" customFormat="1" ht="14.25" customHeight="1">
      <c r="A7" s="34">
        <v>42889</v>
      </c>
      <c r="B7" s="35"/>
      <c r="C7" s="36"/>
      <c r="D7" s="37"/>
      <c r="E7" s="75"/>
      <c r="F7" s="37"/>
      <c r="G7" s="71"/>
      <c r="H7" s="79"/>
      <c r="I7" s="38"/>
      <c r="K7" s="32" t="s">
        <v>24</v>
      </c>
      <c r="L7" s="33">
        <f>COUNTIF($B$5:$B$35,"Fu")+Mai!L7</f>
        <v>0</v>
      </c>
      <c r="M7" s="7"/>
      <c r="N7" s="40"/>
      <c r="O7" s="40"/>
      <c r="P7" s="40"/>
      <c r="Q7" s="40"/>
      <c r="R7" s="41"/>
      <c r="S7" s="40"/>
      <c r="T7" s="7"/>
      <c r="U7" s="7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</row>
    <row r="8" spans="1:47" s="2" customFormat="1" ht="15" customHeight="1">
      <c r="A8" s="34">
        <v>42890</v>
      </c>
      <c r="B8" s="35"/>
      <c r="C8" s="36" t="s">
        <v>68</v>
      </c>
      <c r="D8" s="37"/>
      <c r="E8" s="75"/>
      <c r="F8" s="37"/>
      <c r="G8" s="71"/>
      <c r="H8" s="79"/>
      <c r="I8" s="38"/>
      <c r="K8" s="32" t="s">
        <v>42</v>
      </c>
      <c r="L8" s="33">
        <f>COUNTIF($B$5:$B$35,"Ja")+Mai!L8</f>
        <v>0</v>
      </c>
      <c r="M8" s="7"/>
      <c r="N8" s="7"/>
      <c r="O8" s="7"/>
      <c r="P8" s="7"/>
      <c r="Q8" s="7"/>
      <c r="R8" s="11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</row>
    <row r="9" spans="1:47" s="2" customFormat="1" ht="15" customHeight="1">
      <c r="A9" s="34">
        <v>42891</v>
      </c>
      <c r="B9" s="42"/>
      <c r="C9" s="36" t="s">
        <v>63</v>
      </c>
      <c r="D9" s="37"/>
      <c r="E9" s="75"/>
      <c r="F9" s="37"/>
      <c r="G9" s="71"/>
      <c r="H9" s="79"/>
      <c r="I9" s="38"/>
      <c r="K9" s="32" t="s">
        <v>25</v>
      </c>
      <c r="L9" s="33">
        <f>COUNTIF($B$5:$B$35,"Pb")+Mai!L9</f>
        <v>0</v>
      </c>
      <c r="M9" s="7"/>
      <c r="N9" s="7"/>
      <c r="O9" s="7"/>
      <c r="P9" s="7"/>
      <c r="Q9" s="7"/>
      <c r="R9" s="11"/>
      <c r="S9" s="26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</row>
    <row r="10" spans="1:47" s="2" customFormat="1" ht="15" customHeight="1">
      <c r="A10" s="34">
        <v>42892</v>
      </c>
      <c r="B10" s="35"/>
      <c r="C10" s="36"/>
      <c r="D10" s="37"/>
      <c r="E10" s="75"/>
      <c r="F10" s="37"/>
      <c r="G10" s="71"/>
      <c r="H10" s="79"/>
      <c r="I10" s="38"/>
      <c r="K10" s="32" t="s">
        <v>26</v>
      </c>
      <c r="L10" s="33">
        <f>COUNTIF($B$5:$B$35,"Pm")+Mai!L10</f>
        <v>0</v>
      </c>
      <c r="M10" s="7"/>
      <c r="N10" s="7"/>
      <c r="O10" s="7"/>
      <c r="P10" s="7"/>
      <c r="Q10" s="7"/>
      <c r="R10" s="44"/>
      <c r="S10" s="26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</row>
    <row r="11" spans="1:47" s="2" customFormat="1" ht="15" customHeight="1">
      <c r="A11" s="34">
        <v>42893</v>
      </c>
      <c r="B11" s="35"/>
      <c r="C11" s="36"/>
      <c r="D11" s="37"/>
      <c r="E11" s="75"/>
      <c r="F11" s="37"/>
      <c r="G11" s="71"/>
      <c r="H11" s="79"/>
      <c r="I11" s="38"/>
      <c r="K11" s="32" t="s">
        <v>27</v>
      </c>
      <c r="L11" s="33">
        <f>COUNTIF($B$5:$B$35,"Pu")+Mai!L11</f>
        <v>0</v>
      </c>
      <c r="M11" s="7"/>
      <c r="N11" s="7"/>
      <c r="O11" s="7"/>
      <c r="P11" s="7"/>
      <c r="Q11" s="7"/>
      <c r="R11" s="11"/>
      <c r="S11" s="26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</row>
    <row r="12" spans="1:47" s="2" customFormat="1" ht="15" customHeight="1">
      <c r="A12" s="34">
        <v>42894</v>
      </c>
      <c r="B12" s="35"/>
      <c r="C12" s="36"/>
      <c r="D12" s="37"/>
      <c r="E12" s="75"/>
      <c r="F12" s="37"/>
      <c r="G12" s="71"/>
      <c r="H12" s="79"/>
      <c r="I12" s="38"/>
      <c r="K12" s="32" t="s">
        <v>28</v>
      </c>
      <c r="L12" s="33">
        <f>COUNTIF($B$5:$B$35,"S")+Mai!L12</f>
        <v>0</v>
      </c>
      <c r="M12" s="7"/>
      <c r="N12" s="7"/>
      <c r="O12" s="7"/>
      <c r="P12" s="7"/>
      <c r="Q12" s="7"/>
      <c r="R12" s="11"/>
      <c r="S12" s="26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</row>
    <row r="13" spans="1:47" s="2" customFormat="1" ht="15" customHeight="1">
      <c r="A13" s="34">
        <v>42895</v>
      </c>
      <c r="B13" s="35"/>
      <c r="D13" s="37"/>
      <c r="E13" s="75"/>
      <c r="F13" s="37"/>
      <c r="G13" s="71"/>
      <c r="H13" s="79"/>
      <c r="I13" s="38"/>
      <c r="K13" s="32" t="s">
        <v>29</v>
      </c>
      <c r="L13" s="33">
        <f>COUNTIF($B$5:$B$35,"Sd")+Mai!L13</f>
        <v>0</v>
      </c>
      <c r="M13" s="7"/>
      <c r="N13" s="7"/>
      <c r="O13" s="7"/>
      <c r="P13" s="7"/>
      <c r="Q13" s="7"/>
      <c r="R13" s="11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</row>
    <row r="14" spans="1:47" s="2" customFormat="1" ht="15" customHeight="1">
      <c r="A14" s="34">
        <v>42896</v>
      </c>
      <c r="B14" s="35"/>
      <c r="C14" s="36"/>
      <c r="D14" s="37"/>
      <c r="E14" s="75"/>
      <c r="F14" s="37"/>
      <c r="G14" s="71"/>
      <c r="H14" s="79"/>
      <c r="I14" s="38"/>
      <c r="K14" s="32" t="s">
        <v>30</v>
      </c>
      <c r="L14" s="33">
        <f>COUNTIF($B$5:$B$35,"Se")+Mai!L14</f>
        <v>0</v>
      </c>
      <c r="M14" s="7"/>
      <c r="N14" s="7"/>
      <c r="O14" s="7"/>
      <c r="P14" s="7"/>
      <c r="Q14" s="7"/>
      <c r="R14" s="11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</row>
    <row r="15" spans="1:47" s="2" customFormat="1" ht="15" customHeight="1">
      <c r="A15" s="34">
        <v>42897</v>
      </c>
      <c r="B15" s="35"/>
      <c r="C15" s="36"/>
      <c r="D15" s="37"/>
      <c r="E15" s="75"/>
      <c r="F15" s="37"/>
      <c r="G15" s="71"/>
      <c r="H15" s="79"/>
      <c r="I15" s="38"/>
      <c r="K15" s="32" t="s">
        <v>31</v>
      </c>
      <c r="L15" s="33">
        <f>COUNTIF($B$5:$B$35,"X")+Mai!L15</f>
        <v>0</v>
      </c>
      <c r="M15" s="7"/>
      <c r="N15" s="7"/>
      <c r="O15" s="7"/>
      <c r="P15" s="7"/>
      <c r="Q15" s="7"/>
      <c r="R15" s="11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</row>
    <row r="16" spans="1:47" s="2" customFormat="1" ht="15" customHeight="1" thickBot="1">
      <c r="A16" s="34">
        <v>42898</v>
      </c>
      <c r="B16" s="35"/>
      <c r="C16" s="36"/>
      <c r="D16" s="37"/>
      <c r="E16" s="75"/>
      <c r="F16" s="37"/>
      <c r="G16" s="71"/>
      <c r="H16" s="79"/>
      <c r="I16" s="38"/>
      <c r="K16" s="45" t="s">
        <v>12</v>
      </c>
      <c r="L16" s="46"/>
      <c r="M16" s="7"/>
      <c r="P16" s="7"/>
      <c r="Q16" s="7"/>
      <c r="R16" s="11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</row>
    <row r="17" spans="1:47" s="2" customFormat="1" ht="15" customHeight="1">
      <c r="A17" s="34">
        <v>42899</v>
      </c>
      <c r="B17" s="35"/>
      <c r="C17" s="36"/>
      <c r="D17" s="37"/>
      <c r="E17" s="75"/>
      <c r="F17" s="37"/>
      <c r="G17" s="71"/>
      <c r="H17" s="79"/>
      <c r="I17" s="38"/>
      <c r="K17" s="47"/>
      <c r="L17" s="7"/>
      <c r="M17" s="7"/>
      <c r="P17" s="7"/>
      <c r="Q17" s="7"/>
      <c r="R17" s="11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</row>
    <row r="18" spans="1:47" s="2" customFormat="1" ht="15" customHeight="1">
      <c r="A18" s="34">
        <v>42900</v>
      </c>
      <c r="B18" s="35"/>
      <c r="C18" s="36"/>
      <c r="D18" s="37"/>
      <c r="E18" s="75"/>
      <c r="F18" s="37"/>
      <c r="G18" s="71"/>
      <c r="H18" s="79"/>
      <c r="I18" s="38"/>
      <c r="K18" s="47"/>
      <c r="L18" s="7"/>
      <c r="M18" s="7"/>
      <c r="P18" s="7"/>
      <c r="Q18" s="7"/>
      <c r="R18" s="11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</row>
    <row r="19" spans="1:47" s="2" customFormat="1" ht="15" customHeight="1" thickBot="1">
      <c r="A19" s="34">
        <v>42901</v>
      </c>
      <c r="B19" s="35"/>
      <c r="C19" s="36"/>
      <c r="D19" s="37"/>
      <c r="E19" s="75"/>
      <c r="F19" s="37"/>
      <c r="G19" s="71"/>
      <c r="H19" s="79"/>
      <c r="I19" s="38"/>
      <c r="K19" s="48" t="s">
        <v>13</v>
      </c>
      <c r="M19" s="7"/>
      <c r="P19" s="7"/>
      <c r="Q19" s="7"/>
      <c r="R19" s="11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</row>
    <row r="20" spans="1:47" s="2" customFormat="1" ht="15" customHeight="1">
      <c r="A20" s="34">
        <v>42902</v>
      </c>
      <c r="B20" s="35"/>
      <c r="C20" s="36"/>
      <c r="D20" s="37"/>
      <c r="E20" s="75"/>
      <c r="F20" s="37"/>
      <c r="G20" s="71"/>
      <c r="H20" s="79"/>
      <c r="I20" s="38"/>
      <c r="K20" s="49" t="s">
        <v>14</v>
      </c>
      <c r="L20" s="50">
        <f>Januar!L20</f>
        <v>25</v>
      </c>
      <c r="M20" s="7"/>
      <c r="P20" s="7"/>
      <c r="Q20" s="7"/>
      <c r="R20" s="11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</row>
    <row r="21" spans="1:47" s="2" customFormat="1" ht="15" customHeight="1">
      <c r="A21" s="34">
        <v>42903</v>
      </c>
      <c r="B21" s="35"/>
      <c r="C21" s="36"/>
      <c r="D21" s="37"/>
      <c r="E21" s="75"/>
      <c r="F21" s="37"/>
      <c r="G21" s="71"/>
      <c r="H21" s="79"/>
      <c r="I21" s="38"/>
      <c r="K21" s="51" t="s">
        <v>15</v>
      </c>
      <c r="L21" s="52">
        <f>L5</f>
        <v>0</v>
      </c>
      <c r="M21" s="7"/>
      <c r="P21" s="7"/>
      <c r="Q21" s="7"/>
      <c r="R21" s="11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</row>
    <row r="22" spans="1:47" s="2" customFormat="1" ht="15" customHeight="1" thickBot="1">
      <c r="A22" s="34">
        <v>42904</v>
      </c>
      <c r="B22" s="35"/>
      <c r="C22" s="36"/>
      <c r="D22" s="37"/>
      <c r="E22" s="75"/>
      <c r="F22" s="37"/>
      <c r="G22" s="71"/>
      <c r="H22" s="79"/>
      <c r="I22" s="38"/>
      <c r="K22" s="45" t="s">
        <v>16</v>
      </c>
      <c r="L22" s="53">
        <f>L20-L21</f>
        <v>25</v>
      </c>
      <c r="M22" s="7"/>
      <c r="P22" s="7"/>
      <c r="Q22" s="7"/>
      <c r="R22" s="11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</row>
    <row r="23" spans="1:47" s="2" customFormat="1" ht="15" customHeight="1">
      <c r="A23" s="34">
        <v>42905</v>
      </c>
      <c r="B23" s="35"/>
      <c r="C23" s="36"/>
      <c r="D23" s="37"/>
      <c r="E23" s="75"/>
      <c r="F23" s="37"/>
      <c r="G23" s="71"/>
      <c r="H23" s="79"/>
      <c r="I23" s="38"/>
      <c r="K23" s="7"/>
      <c r="L23" s="54"/>
      <c r="M23" s="7"/>
      <c r="P23" s="7"/>
      <c r="Q23" s="7"/>
      <c r="R23" s="11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</row>
    <row r="24" spans="1:47" s="2" customFormat="1" ht="15" customHeight="1" thickBot="1">
      <c r="A24" s="34">
        <v>42906</v>
      </c>
      <c r="B24" s="35"/>
      <c r="C24" s="36"/>
      <c r="D24" s="37"/>
      <c r="E24" s="75"/>
      <c r="F24" s="37"/>
      <c r="G24" s="71"/>
      <c r="H24" s="79"/>
      <c r="I24" s="38"/>
      <c r="K24" s="48" t="s">
        <v>41</v>
      </c>
      <c r="L24" s="54"/>
      <c r="M24" s="7"/>
      <c r="P24" s="7"/>
      <c r="Q24" s="7"/>
      <c r="R24" s="11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</row>
    <row r="25" spans="1:47" s="2" customFormat="1" ht="15" customHeight="1">
      <c r="A25" s="34">
        <v>42907</v>
      </c>
      <c r="B25" s="35"/>
      <c r="C25" s="36"/>
      <c r="D25" s="37"/>
      <c r="E25" s="75"/>
      <c r="F25" s="37"/>
      <c r="G25" s="71"/>
      <c r="H25" s="79"/>
      <c r="I25" s="38"/>
      <c r="K25" s="49" t="s">
        <v>17</v>
      </c>
      <c r="L25" s="50">
        <v>14</v>
      </c>
      <c r="M25" s="7"/>
      <c r="P25" s="7"/>
      <c r="Q25" s="7"/>
      <c r="R25" s="11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</row>
    <row r="26" spans="1:47" s="2" customFormat="1" ht="15" customHeight="1" thickBot="1">
      <c r="A26" s="34">
        <v>42908</v>
      </c>
      <c r="B26" s="35"/>
      <c r="C26" s="36"/>
      <c r="D26" s="37"/>
      <c r="E26" s="75"/>
      <c r="F26" s="37"/>
      <c r="G26" s="71"/>
      <c r="H26" s="79"/>
      <c r="I26" s="38"/>
      <c r="K26" s="45" t="s">
        <v>18</v>
      </c>
      <c r="L26" s="53">
        <f>L6</f>
        <v>0</v>
      </c>
      <c r="M26" s="7"/>
      <c r="P26" s="7"/>
      <c r="Q26" s="7"/>
      <c r="R26" s="11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</row>
    <row r="27" spans="1:47" s="2" customFormat="1" ht="15" customHeight="1">
      <c r="A27" s="34">
        <v>42909</v>
      </c>
      <c r="B27" s="35"/>
      <c r="C27" s="36"/>
      <c r="D27" s="37"/>
      <c r="E27" s="75"/>
      <c r="F27" s="37"/>
      <c r="G27" s="71"/>
      <c r="H27" s="79"/>
      <c r="I27" s="38"/>
      <c r="L27" s="54"/>
      <c r="M27" s="7"/>
      <c r="P27" s="7"/>
      <c r="Q27" s="7"/>
      <c r="R27" s="11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</row>
    <row r="28" spans="1:47" s="2" customFormat="1" ht="15" customHeight="1">
      <c r="A28" s="34">
        <v>42910</v>
      </c>
      <c r="B28" s="35"/>
      <c r="C28" s="36"/>
      <c r="D28" s="37"/>
      <c r="E28" s="75"/>
      <c r="F28" s="37"/>
      <c r="G28" s="71"/>
      <c r="H28" s="79"/>
      <c r="I28" s="38"/>
      <c r="K28" s="80" t="s">
        <v>43</v>
      </c>
      <c r="L28" s="7"/>
      <c r="M28" s="7"/>
      <c r="P28" s="7"/>
      <c r="Q28" s="7"/>
      <c r="R28" s="11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</row>
    <row r="29" spans="1:47" s="2" customFormat="1" ht="15" customHeight="1">
      <c r="A29" s="34">
        <v>42911</v>
      </c>
      <c r="B29" s="35"/>
      <c r="C29" s="36"/>
      <c r="D29" s="37"/>
      <c r="E29" s="75"/>
      <c r="F29" s="37"/>
      <c r="G29" s="71"/>
      <c r="H29" s="79"/>
      <c r="I29" s="38"/>
      <c r="K29" s="7" t="s">
        <v>47</v>
      </c>
      <c r="L29" s="54"/>
      <c r="M29" s="7"/>
      <c r="P29" s="7"/>
      <c r="Q29" s="7"/>
      <c r="R29" s="11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</row>
    <row r="30" spans="1:47" s="2" customFormat="1" ht="15" customHeight="1">
      <c r="A30" s="34">
        <v>42912</v>
      </c>
      <c r="B30" s="35"/>
      <c r="C30" s="36"/>
      <c r="D30" s="37"/>
      <c r="E30" s="75"/>
      <c r="F30" s="37"/>
      <c r="G30" s="71"/>
      <c r="H30" s="79"/>
      <c r="I30" s="38"/>
      <c r="K30" s="7" t="s">
        <v>48</v>
      </c>
      <c r="L30" s="7"/>
      <c r="M30" s="7"/>
      <c r="P30" s="7"/>
      <c r="Q30" s="7"/>
      <c r="R30" s="11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</row>
    <row r="31" spans="1:46" s="2" customFormat="1" ht="15" customHeight="1">
      <c r="A31" s="34">
        <v>42913</v>
      </c>
      <c r="B31" s="35"/>
      <c r="C31" s="36"/>
      <c r="D31" s="37"/>
      <c r="E31" s="75"/>
      <c r="F31" s="37"/>
      <c r="G31" s="71"/>
      <c r="H31" s="79"/>
      <c r="I31" s="38"/>
      <c r="K31" s="47" t="s">
        <v>44</v>
      </c>
      <c r="L31" s="54"/>
      <c r="M31" s="7"/>
      <c r="P31" s="7"/>
      <c r="Q31" s="11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</row>
    <row r="32" spans="1:46" s="2" customFormat="1" ht="15" customHeight="1">
      <c r="A32" s="34">
        <v>42914</v>
      </c>
      <c r="B32" s="35"/>
      <c r="C32" s="36"/>
      <c r="D32" s="37"/>
      <c r="E32" s="75"/>
      <c r="F32" s="37"/>
      <c r="G32" s="71"/>
      <c r="H32" s="79"/>
      <c r="I32" s="38"/>
      <c r="K32" s="2" t="s">
        <v>49</v>
      </c>
      <c r="L32" s="7"/>
      <c r="M32" s="7"/>
      <c r="N32" s="7"/>
      <c r="O32" s="7"/>
      <c r="P32" s="7"/>
      <c r="Q32" s="11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</row>
    <row r="33" spans="1:46" s="2" customFormat="1" ht="15" customHeight="1">
      <c r="A33" s="34">
        <v>42915</v>
      </c>
      <c r="B33" s="35"/>
      <c r="C33" s="36"/>
      <c r="D33" s="55"/>
      <c r="E33" s="76"/>
      <c r="F33" s="55"/>
      <c r="G33" s="72"/>
      <c r="H33" s="79"/>
      <c r="I33" s="38"/>
      <c r="K33" s="7"/>
      <c r="L33" s="7"/>
      <c r="M33" s="7"/>
      <c r="N33" s="7"/>
      <c r="O33" s="7"/>
      <c r="P33" s="7"/>
      <c r="Q33" s="11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</row>
    <row r="34" spans="1:46" s="2" customFormat="1" ht="15" customHeight="1">
      <c r="A34" s="34">
        <v>42916</v>
      </c>
      <c r="B34" s="35"/>
      <c r="C34" s="36"/>
      <c r="D34" s="55"/>
      <c r="E34" s="76"/>
      <c r="F34" s="55"/>
      <c r="G34" s="72"/>
      <c r="H34" s="79"/>
      <c r="I34" s="38"/>
      <c r="K34" s="7"/>
      <c r="L34" s="7"/>
      <c r="M34" s="7"/>
      <c r="N34" s="7"/>
      <c r="O34" s="7"/>
      <c r="P34" s="7"/>
      <c r="Q34" s="11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</row>
    <row r="35" spans="1:17" s="7" customFormat="1" ht="15.75" customHeight="1">
      <c r="A35" s="34"/>
      <c r="B35" s="35"/>
      <c r="C35" s="36"/>
      <c r="D35" s="55"/>
      <c r="E35" s="76"/>
      <c r="F35" s="55"/>
      <c r="G35" s="72"/>
      <c r="H35" s="79"/>
      <c r="I35" s="38"/>
      <c r="Q35" s="11"/>
    </row>
    <row r="36" spans="1:17" s="7" customFormat="1" ht="15.75" customHeight="1" thickBot="1">
      <c r="A36" s="56" t="s">
        <v>19</v>
      </c>
      <c r="B36" s="57"/>
      <c r="C36" s="58"/>
      <c r="D36" s="73"/>
      <c r="E36" s="77">
        <f>SUM(E5:E35)</f>
        <v>0</v>
      </c>
      <c r="F36" s="73"/>
      <c r="G36" s="46">
        <f>SUM(G5:G35)</f>
        <v>0</v>
      </c>
      <c r="H36" s="73"/>
      <c r="I36" s="46">
        <f>SUM(I5:I35)</f>
        <v>0</v>
      </c>
      <c r="Q36" s="11"/>
    </row>
    <row r="37" spans="4:11" s="7" customFormat="1" ht="15.75" customHeight="1">
      <c r="D37" s="59"/>
      <c r="E37" s="60"/>
      <c r="F37" s="59"/>
      <c r="G37" s="60"/>
      <c r="K37" s="61" t="s">
        <v>20</v>
      </c>
    </row>
    <row r="38" s="7" customFormat="1" ht="15.75" customHeight="1"/>
    <row r="39" s="7" customFormat="1" ht="15.75" customHeight="1"/>
    <row r="40" s="7" customFormat="1" ht="15.75" customHeight="1"/>
    <row r="41" s="7" customFormat="1" ht="15.75" customHeight="1"/>
    <row r="42" s="7" customFormat="1" ht="15.75" customHeight="1"/>
    <row r="43" s="7" customFormat="1" ht="15.75" customHeight="1"/>
    <row r="44" s="7" customFormat="1" ht="15.75" customHeight="1"/>
    <row r="45" s="7" customFormat="1" ht="15.75" customHeight="1"/>
    <row r="46" s="7" customFormat="1" ht="15.75" customHeight="1"/>
    <row r="47" s="7" customFormat="1" ht="15.75" customHeight="1"/>
    <row r="48" s="7" customFormat="1" ht="15.75" customHeight="1"/>
    <row r="49" s="7" customFormat="1" ht="15.75" customHeight="1"/>
    <row r="50" s="7" customFormat="1" ht="15.75" customHeight="1"/>
    <row r="51" s="7" customFormat="1" ht="15.75" customHeight="1"/>
    <row r="52" s="7" customFormat="1" ht="15.75" customHeight="1"/>
    <row r="53" s="7" customFormat="1" ht="15.75" customHeight="1"/>
    <row r="54" s="7" customFormat="1" ht="15.75" customHeight="1"/>
    <row r="55" s="7" customFormat="1" ht="15.75" customHeight="1"/>
    <row r="56" s="7" customFormat="1" ht="15.75" customHeight="1"/>
    <row r="57" s="7" customFormat="1" ht="15.75" customHeight="1"/>
    <row r="58" s="7" customFormat="1" ht="15.75" customHeight="1"/>
    <row r="59" s="7" customFormat="1" ht="15.75" customHeight="1"/>
    <row r="60" s="7" customFormat="1" ht="15.75" customHeight="1"/>
    <row r="61" s="7" customFormat="1" ht="15.75" customHeight="1"/>
    <row r="62" s="7" customFormat="1" ht="15.75" customHeight="1"/>
    <row r="63" s="7" customFormat="1" ht="15.75" customHeight="1"/>
    <row r="64" s="7" customFormat="1" ht="15.75" customHeight="1"/>
    <row r="65" s="7" customFormat="1" ht="15.75" customHeight="1"/>
    <row r="66" s="7" customFormat="1" ht="15.75" customHeight="1"/>
    <row r="67" s="7" customFormat="1" ht="15.75" customHeight="1"/>
    <row r="68" s="7" customFormat="1" ht="15.75" customHeight="1"/>
    <row r="69" s="7" customFormat="1" ht="15.75" customHeight="1"/>
    <row r="70" s="7" customFormat="1" ht="15.75" customHeight="1"/>
    <row r="71" s="7" customFormat="1" ht="15.75" customHeight="1"/>
    <row r="72" s="7" customFormat="1" ht="15.75" customHeight="1"/>
    <row r="73" s="7" customFormat="1" ht="15.75" customHeight="1"/>
    <row r="74" s="7" customFormat="1" ht="15.75" customHeight="1"/>
    <row r="75" s="7" customFormat="1" ht="15.75" customHeight="1"/>
    <row r="76" s="7" customFormat="1" ht="15.75" customHeight="1"/>
    <row r="77" s="7" customFormat="1" ht="15.75" customHeight="1"/>
    <row r="78" s="7" customFormat="1" ht="15.75" customHeight="1"/>
    <row r="79" s="7" customFormat="1" ht="15.75" customHeight="1"/>
    <row r="80" s="7" customFormat="1" ht="15.75" customHeight="1"/>
    <row r="81" s="7" customFormat="1" ht="15.75" customHeight="1"/>
    <row r="82" s="7" customFormat="1" ht="15.75" customHeight="1"/>
    <row r="83" s="7" customFormat="1" ht="15.75" customHeight="1"/>
    <row r="84" s="7" customFormat="1" ht="15.75" customHeight="1"/>
    <row r="85" s="7" customFormat="1" ht="15.75" customHeight="1"/>
    <row r="86" s="7" customFormat="1" ht="15.75" customHeight="1"/>
    <row r="87" s="7" customFormat="1" ht="15.75" customHeight="1"/>
    <row r="88" s="7" customFormat="1" ht="15.75" customHeight="1"/>
    <row r="89" s="7" customFormat="1" ht="15.75" customHeight="1"/>
    <row r="90" s="7" customFormat="1" ht="15.75" customHeight="1"/>
    <row r="91" s="7" customFormat="1" ht="15.75" customHeight="1"/>
    <row r="92" s="7" customFormat="1" ht="15.75" customHeight="1"/>
    <row r="93" s="7" customFormat="1" ht="15.75" customHeight="1"/>
    <row r="94" s="7" customFormat="1" ht="15.75" customHeight="1"/>
    <row r="95" s="7" customFormat="1" ht="15.75" customHeight="1"/>
    <row r="96" s="2" customFormat="1" ht="15.75" customHeight="1"/>
    <row r="97" s="2" customFormat="1" ht="15.75" customHeight="1"/>
    <row r="98" s="2" customFormat="1" ht="15.75" customHeight="1"/>
    <row r="99" s="2" customFormat="1" ht="15.75" customHeight="1"/>
    <row r="100" s="2" customFormat="1" ht="15.75" customHeight="1"/>
    <row r="101" s="2" customFormat="1" ht="15.75" customHeight="1"/>
    <row r="102" s="2" customFormat="1" ht="15.75" customHeight="1"/>
    <row r="103" s="2" customFormat="1" ht="15.75" customHeight="1"/>
    <row r="104" s="2" customFormat="1" ht="15.75" customHeight="1"/>
    <row r="105" s="2" customFormat="1" ht="15.75" customHeight="1"/>
    <row r="106" spans="1:47" ht="15.75" customHeight="1">
      <c r="A106" s="62"/>
      <c r="D106" s="62"/>
      <c r="E106" s="62"/>
      <c r="F106" s="62"/>
      <c r="G106" s="62"/>
      <c r="H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</row>
    <row r="107" spans="1:47" ht="15.75" customHeight="1">
      <c r="A107" s="62"/>
      <c r="D107" s="62"/>
      <c r="E107" s="62"/>
      <c r="F107" s="62"/>
      <c r="G107" s="62"/>
      <c r="H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</row>
    <row r="108" spans="1:47" ht="15.75" customHeight="1">
      <c r="A108" s="62"/>
      <c r="D108" s="62"/>
      <c r="E108" s="62"/>
      <c r="F108" s="62"/>
      <c r="G108" s="62"/>
      <c r="H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</row>
    <row r="109" spans="1:47" ht="15.75" customHeight="1">
      <c r="A109" s="62"/>
      <c r="D109" s="62"/>
      <c r="E109" s="62"/>
      <c r="F109" s="62"/>
      <c r="G109" s="62"/>
      <c r="H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</row>
    <row r="110" spans="1:47" ht="15.75" customHeight="1">
      <c r="A110" s="62"/>
      <c r="D110" s="62"/>
      <c r="E110" s="62"/>
      <c r="F110" s="62"/>
      <c r="G110" s="62"/>
      <c r="H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</row>
    <row r="111" spans="1:47" ht="15.75" customHeight="1">
      <c r="A111" s="62"/>
      <c r="D111" s="62"/>
      <c r="E111" s="62"/>
      <c r="F111" s="62"/>
      <c r="G111" s="62"/>
      <c r="H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</row>
    <row r="112" spans="1:47" ht="15.75" customHeight="1">
      <c r="A112" s="62"/>
      <c r="D112" s="62"/>
      <c r="E112" s="62"/>
      <c r="F112" s="62"/>
      <c r="G112" s="62"/>
      <c r="H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</row>
    <row r="113" spans="1:47" ht="15.75" customHeight="1">
      <c r="A113" s="62"/>
      <c r="D113" s="62"/>
      <c r="E113" s="62"/>
      <c r="F113" s="62"/>
      <c r="G113" s="62"/>
      <c r="H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</row>
    <row r="114" spans="1:47" ht="15.75" customHeight="1">
      <c r="A114" s="62"/>
      <c r="D114" s="62"/>
      <c r="E114" s="62"/>
      <c r="F114" s="62"/>
      <c r="G114" s="62"/>
      <c r="H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</row>
    <row r="115" spans="1:47" ht="15.75" customHeight="1">
      <c r="A115" s="62"/>
      <c r="D115" s="62"/>
      <c r="E115" s="62"/>
      <c r="F115" s="62"/>
      <c r="G115" s="62"/>
      <c r="H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</row>
    <row r="116" spans="1:47" ht="15.75" customHeight="1">
      <c r="A116" s="62"/>
      <c r="D116" s="62"/>
      <c r="E116" s="62"/>
      <c r="F116" s="62"/>
      <c r="G116" s="62"/>
      <c r="H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</row>
    <row r="117" spans="1:47" ht="15.75" customHeight="1">
      <c r="A117" s="62"/>
      <c r="D117" s="62"/>
      <c r="E117" s="62"/>
      <c r="F117" s="62"/>
      <c r="G117" s="62"/>
      <c r="H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</row>
    <row r="118" spans="1:47" ht="15.75" customHeight="1">
      <c r="A118" s="62"/>
      <c r="D118" s="62"/>
      <c r="E118" s="62"/>
      <c r="F118" s="62"/>
      <c r="G118" s="62"/>
      <c r="H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</row>
    <row r="119" spans="1:47" ht="15.75" customHeight="1">
      <c r="A119" s="62"/>
      <c r="D119" s="62"/>
      <c r="E119" s="62"/>
      <c r="F119" s="62"/>
      <c r="G119" s="62"/>
      <c r="H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</row>
    <row r="120" spans="1:47" ht="15.75" customHeight="1">
      <c r="A120" s="62"/>
      <c r="D120" s="62"/>
      <c r="E120" s="62"/>
      <c r="F120" s="62"/>
      <c r="G120" s="62"/>
      <c r="H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</row>
    <row r="121" spans="1:47" ht="15.75" customHeight="1">
      <c r="A121" s="62"/>
      <c r="D121" s="62"/>
      <c r="E121" s="62"/>
      <c r="F121" s="62"/>
      <c r="G121" s="62"/>
      <c r="H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</row>
    <row r="122" spans="1:47" ht="15.75" customHeight="1">
      <c r="A122" s="62"/>
      <c r="D122" s="62"/>
      <c r="E122" s="62"/>
      <c r="F122" s="62"/>
      <c r="G122" s="62"/>
      <c r="H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</row>
    <row r="123" spans="1:47" ht="15.75" customHeight="1">
      <c r="A123" s="62"/>
      <c r="D123" s="62"/>
      <c r="E123" s="62"/>
      <c r="F123" s="62"/>
      <c r="G123" s="62"/>
      <c r="H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</row>
    <row r="124" spans="1:47" ht="15.75" customHeight="1">
      <c r="A124" s="62"/>
      <c r="D124" s="62"/>
      <c r="E124" s="62"/>
      <c r="F124" s="62"/>
      <c r="G124" s="62"/>
      <c r="H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</row>
    <row r="125" spans="1:47" ht="15.75" customHeight="1">
      <c r="A125" s="62"/>
      <c r="D125" s="62"/>
      <c r="E125" s="62"/>
      <c r="F125" s="62"/>
      <c r="G125" s="62"/>
      <c r="H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</row>
    <row r="126" spans="1:47" ht="15.75" customHeight="1">
      <c r="A126" s="62"/>
      <c r="D126" s="62"/>
      <c r="E126" s="62"/>
      <c r="F126" s="62"/>
      <c r="G126" s="62"/>
      <c r="H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</row>
    <row r="127" spans="1:47" ht="15.75" customHeight="1">
      <c r="A127" s="62"/>
      <c r="D127" s="62"/>
      <c r="E127" s="62"/>
      <c r="F127" s="62"/>
      <c r="G127" s="62"/>
      <c r="H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</row>
    <row r="128" spans="1:47" ht="15.75" customHeight="1">
      <c r="A128" s="62"/>
      <c r="D128" s="62"/>
      <c r="E128" s="62"/>
      <c r="F128" s="62"/>
      <c r="G128" s="62"/>
      <c r="H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</row>
    <row r="129" spans="1:47" ht="15.75" customHeight="1">
      <c r="A129" s="62"/>
      <c r="D129" s="62"/>
      <c r="E129" s="62"/>
      <c r="F129" s="62"/>
      <c r="G129" s="62"/>
      <c r="H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62"/>
      <c r="AT129" s="62"/>
      <c r="AU129" s="62"/>
    </row>
    <row r="130" spans="1:47" ht="15.75" customHeight="1">
      <c r="A130" s="62"/>
      <c r="D130" s="62"/>
      <c r="E130" s="62"/>
      <c r="F130" s="62"/>
      <c r="G130" s="62"/>
      <c r="H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  <c r="AU130" s="62"/>
    </row>
    <row r="131" spans="1:47" ht="15.75" customHeight="1">
      <c r="A131" s="62"/>
      <c r="D131" s="62"/>
      <c r="E131" s="62"/>
      <c r="F131" s="62"/>
      <c r="G131" s="62"/>
      <c r="H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  <c r="AS131" s="62"/>
      <c r="AT131" s="62"/>
      <c r="AU131" s="62"/>
    </row>
    <row r="132" spans="1:47" ht="15.75" customHeight="1">
      <c r="A132" s="62"/>
      <c r="D132" s="62"/>
      <c r="E132" s="62"/>
      <c r="F132" s="62"/>
      <c r="G132" s="62"/>
      <c r="H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  <c r="AT132" s="62"/>
      <c r="AU132" s="62"/>
    </row>
    <row r="133" spans="1:47" ht="15.75" customHeight="1">
      <c r="A133" s="62"/>
      <c r="D133" s="62"/>
      <c r="E133" s="62"/>
      <c r="F133" s="62"/>
      <c r="G133" s="62"/>
      <c r="H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62"/>
      <c r="AT133" s="62"/>
      <c r="AU133" s="62"/>
    </row>
    <row r="134" spans="1:47" ht="15.75" customHeight="1">
      <c r="A134" s="62"/>
      <c r="D134" s="62"/>
      <c r="E134" s="62"/>
      <c r="F134" s="62"/>
      <c r="G134" s="62"/>
      <c r="H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</row>
    <row r="135" spans="1:47" ht="15.75" customHeight="1">
      <c r="A135" s="62"/>
      <c r="D135" s="62"/>
      <c r="E135" s="62"/>
      <c r="F135" s="62"/>
      <c r="G135" s="62"/>
      <c r="H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2"/>
      <c r="AQ135" s="62"/>
      <c r="AR135" s="62"/>
      <c r="AS135" s="62"/>
      <c r="AT135" s="62"/>
      <c r="AU135" s="62"/>
    </row>
    <row r="136" spans="1:47" ht="15.75" customHeight="1">
      <c r="A136" s="62"/>
      <c r="D136" s="62"/>
      <c r="E136" s="62"/>
      <c r="F136" s="62"/>
      <c r="G136" s="62"/>
      <c r="H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</row>
    <row r="137" spans="1:47" ht="15.75" customHeight="1">
      <c r="A137" s="62"/>
      <c r="D137" s="62"/>
      <c r="E137" s="62"/>
      <c r="F137" s="62"/>
      <c r="G137" s="62"/>
      <c r="H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</row>
    <row r="138" spans="1:47" ht="15.75" customHeight="1">
      <c r="A138" s="62"/>
      <c r="D138" s="62"/>
      <c r="E138" s="62"/>
      <c r="F138" s="62"/>
      <c r="G138" s="62"/>
      <c r="H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</row>
    <row r="139" spans="1:47" ht="15.75" customHeight="1">
      <c r="A139" s="62"/>
      <c r="D139" s="62"/>
      <c r="E139" s="62"/>
      <c r="F139" s="62"/>
      <c r="G139" s="62"/>
      <c r="H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  <c r="AS139" s="62"/>
      <c r="AT139" s="62"/>
      <c r="AU139" s="62"/>
    </row>
    <row r="140" spans="1:47" ht="15.75" customHeight="1">
      <c r="A140" s="62"/>
      <c r="D140" s="62"/>
      <c r="E140" s="62"/>
      <c r="F140" s="62"/>
      <c r="G140" s="62"/>
      <c r="H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62"/>
      <c r="AQ140" s="62"/>
      <c r="AR140" s="62"/>
      <c r="AS140" s="62"/>
      <c r="AT140" s="62"/>
      <c r="AU140" s="62"/>
    </row>
    <row r="141" spans="1:47" ht="15.75" customHeight="1">
      <c r="A141" s="62"/>
      <c r="D141" s="62"/>
      <c r="E141" s="62"/>
      <c r="F141" s="62"/>
      <c r="G141" s="62"/>
      <c r="H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</row>
    <row r="142" spans="1:47" ht="15.75" customHeight="1">
      <c r="A142" s="62"/>
      <c r="D142" s="62"/>
      <c r="E142" s="62"/>
      <c r="F142" s="62"/>
      <c r="G142" s="62"/>
      <c r="H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  <c r="AS142" s="62"/>
      <c r="AT142" s="62"/>
      <c r="AU142" s="62"/>
    </row>
    <row r="143" spans="1:47" ht="15.75" customHeight="1">
      <c r="A143" s="62"/>
      <c r="D143" s="62"/>
      <c r="E143" s="62"/>
      <c r="F143" s="62"/>
      <c r="G143" s="62"/>
      <c r="H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</row>
    <row r="144" spans="1:47" ht="15.75" customHeight="1">
      <c r="A144" s="62"/>
      <c r="D144" s="62"/>
      <c r="E144" s="62"/>
      <c r="F144" s="62"/>
      <c r="G144" s="62"/>
      <c r="H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62"/>
      <c r="AQ144" s="62"/>
      <c r="AR144" s="62"/>
      <c r="AS144" s="62"/>
      <c r="AT144" s="62"/>
      <c r="AU144" s="62"/>
    </row>
    <row r="145" spans="1:47" ht="15.75" customHeight="1">
      <c r="A145" s="62"/>
      <c r="D145" s="62"/>
      <c r="E145" s="62"/>
      <c r="F145" s="62"/>
      <c r="G145" s="62"/>
      <c r="H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62"/>
      <c r="AQ145" s="62"/>
      <c r="AR145" s="62"/>
      <c r="AS145" s="62"/>
      <c r="AT145" s="62"/>
      <c r="AU145" s="62"/>
    </row>
    <row r="146" spans="1:47" ht="15.75" customHeight="1">
      <c r="A146" s="62"/>
      <c r="D146" s="62"/>
      <c r="E146" s="62"/>
      <c r="F146" s="62"/>
      <c r="G146" s="62"/>
      <c r="H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  <c r="AM146" s="62"/>
      <c r="AN146" s="62"/>
      <c r="AO146" s="62"/>
      <c r="AP146" s="62"/>
      <c r="AQ146" s="62"/>
      <c r="AR146" s="62"/>
      <c r="AS146" s="62"/>
      <c r="AT146" s="62"/>
      <c r="AU146" s="62"/>
    </row>
    <row r="147" spans="1:47" ht="15.75" customHeight="1">
      <c r="A147" s="62"/>
      <c r="D147" s="62"/>
      <c r="E147" s="62"/>
      <c r="F147" s="62"/>
      <c r="G147" s="62"/>
      <c r="H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62"/>
      <c r="AQ147" s="62"/>
      <c r="AR147" s="62"/>
      <c r="AS147" s="62"/>
      <c r="AT147" s="62"/>
      <c r="AU147" s="62"/>
    </row>
    <row r="148" spans="1:47" ht="15.75" customHeight="1">
      <c r="A148" s="62"/>
      <c r="D148" s="62"/>
      <c r="E148" s="62"/>
      <c r="F148" s="62"/>
      <c r="G148" s="62"/>
      <c r="H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  <c r="AS148" s="62"/>
      <c r="AT148" s="62"/>
      <c r="AU148" s="62"/>
    </row>
    <row r="149" spans="1:47" ht="15.75" customHeight="1">
      <c r="A149" s="62"/>
      <c r="D149" s="62"/>
      <c r="E149" s="62"/>
      <c r="F149" s="62"/>
      <c r="G149" s="62"/>
      <c r="H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</row>
    <row r="150" spans="1:47" ht="15.75" customHeight="1">
      <c r="A150" s="62"/>
      <c r="D150" s="62"/>
      <c r="E150" s="62"/>
      <c r="F150" s="62"/>
      <c r="G150" s="62"/>
      <c r="H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</row>
    <row r="151" spans="1:47" ht="15.75" customHeight="1">
      <c r="A151" s="62"/>
      <c r="D151" s="62"/>
      <c r="E151" s="62"/>
      <c r="F151" s="62"/>
      <c r="G151" s="62"/>
      <c r="H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</row>
    <row r="152" spans="1:47" ht="15.75" customHeight="1">
      <c r="A152" s="62"/>
      <c r="D152" s="62"/>
      <c r="E152" s="62"/>
      <c r="F152" s="62"/>
      <c r="G152" s="62"/>
      <c r="H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</row>
    <row r="153" spans="1:47" ht="15.75" customHeight="1">
      <c r="A153" s="62"/>
      <c r="D153" s="62"/>
      <c r="E153" s="62"/>
      <c r="F153" s="62"/>
      <c r="G153" s="62"/>
      <c r="H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62"/>
      <c r="AQ153" s="62"/>
      <c r="AR153" s="62"/>
      <c r="AS153" s="62"/>
      <c r="AT153" s="62"/>
      <c r="AU153" s="62"/>
    </row>
    <row r="154" spans="1:47" ht="15.75" customHeight="1">
      <c r="A154" s="62"/>
      <c r="D154" s="62"/>
      <c r="E154" s="62"/>
      <c r="F154" s="62"/>
      <c r="G154" s="62"/>
      <c r="H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  <c r="AS154" s="62"/>
      <c r="AT154" s="62"/>
      <c r="AU154" s="62"/>
    </row>
    <row r="155" spans="1:47" ht="15.75" customHeight="1">
      <c r="A155" s="62"/>
      <c r="D155" s="62"/>
      <c r="E155" s="62"/>
      <c r="F155" s="62"/>
      <c r="G155" s="62"/>
      <c r="H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62"/>
      <c r="AQ155" s="62"/>
      <c r="AR155" s="62"/>
      <c r="AS155" s="62"/>
      <c r="AT155" s="62"/>
      <c r="AU155" s="62"/>
    </row>
    <row r="156" spans="1:47" ht="15.75" customHeight="1">
      <c r="A156" s="62"/>
      <c r="D156" s="62"/>
      <c r="E156" s="62"/>
      <c r="F156" s="62"/>
      <c r="G156" s="62"/>
      <c r="H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  <c r="AL156" s="62"/>
      <c r="AM156" s="62"/>
      <c r="AN156" s="62"/>
      <c r="AO156" s="62"/>
      <c r="AP156" s="62"/>
      <c r="AQ156" s="62"/>
      <c r="AR156" s="62"/>
      <c r="AS156" s="62"/>
      <c r="AT156" s="62"/>
      <c r="AU156" s="62"/>
    </row>
    <row r="157" spans="1:47" ht="15.75" customHeight="1">
      <c r="A157" s="62"/>
      <c r="D157" s="62"/>
      <c r="E157" s="62"/>
      <c r="F157" s="62"/>
      <c r="G157" s="62"/>
      <c r="H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62"/>
      <c r="AQ157" s="62"/>
      <c r="AR157" s="62"/>
      <c r="AS157" s="62"/>
      <c r="AT157" s="62"/>
      <c r="AU157" s="62"/>
    </row>
    <row r="158" spans="1:47" ht="15.75" customHeight="1">
      <c r="A158" s="62"/>
      <c r="D158" s="62"/>
      <c r="E158" s="62"/>
      <c r="F158" s="62"/>
      <c r="G158" s="62"/>
      <c r="H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2"/>
      <c r="AK158" s="62"/>
      <c r="AL158" s="62"/>
      <c r="AM158" s="62"/>
      <c r="AN158" s="62"/>
      <c r="AO158" s="62"/>
      <c r="AP158" s="62"/>
      <c r="AQ158" s="62"/>
      <c r="AR158" s="62"/>
      <c r="AS158" s="62"/>
      <c r="AT158" s="62"/>
      <c r="AU158" s="62"/>
    </row>
    <row r="159" spans="1:47" ht="15.75" customHeight="1">
      <c r="A159" s="62"/>
      <c r="D159" s="62"/>
      <c r="E159" s="62"/>
      <c r="F159" s="62"/>
      <c r="G159" s="62"/>
      <c r="H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62"/>
      <c r="AR159" s="62"/>
      <c r="AS159" s="62"/>
      <c r="AT159" s="62"/>
      <c r="AU159" s="62"/>
    </row>
    <row r="160" spans="1:47" ht="15.75" customHeight="1">
      <c r="A160" s="62"/>
      <c r="D160" s="62"/>
      <c r="E160" s="62"/>
      <c r="F160" s="62"/>
      <c r="G160" s="62"/>
      <c r="H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J160" s="62"/>
      <c r="AK160" s="62"/>
      <c r="AL160" s="62"/>
      <c r="AM160" s="62"/>
      <c r="AN160" s="62"/>
      <c r="AO160" s="62"/>
      <c r="AP160" s="62"/>
      <c r="AQ160" s="62"/>
      <c r="AR160" s="62"/>
      <c r="AS160" s="62"/>
      <c r="AT160" s="62"/>
      <c r="AU160" s="62"/>
    </row>
    <row r="161" spans="1:47" ht="15.75" customHeight="1">
      <c r="A161" s="62"/>
      <c r="D161" s="62"/>
      <c r="E161" s="62"/>
      <c r="F161" s="62"/>
      <c r="G161" s="62"/>
      <c r="H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  <c r="AS161" s="62"/>
      <c r="AT161" s="62"/>
      <c r="AU161" s="62"/>
    </row>
    <row r="162" spans="1:47" ht="15.75" customHeight="1">
      <c r="A162" s="62"/>
      <c r="D162" s="62"/>
      <c r="E162" s="62"/>
      <c r="F162" s="62"/>
      <c r="G162" s="62"/>
      <c r="H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  <c r="AO162" s="62"/>
      <c r="AP162" s="62"/>
      <c r="AQ162" s="62"/>
      <c r="AR162" s="62"/>
      <c r="AS162" s="62"/>
      <c r="AT162" s="62"/>
      <c r="AU162" s="62"/>
    </row>
    <row r="163" spans="1:47" ht="15.75" customHeight="1">
      <c r="A163" s="62"/>
      <c r="D163" s="62"/>
      <c r="E163" s="62"/>
      <c r="F163" s="62"/>
      <c r="G163" s="62"/>
      <c r="H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  <c r="AJ163" s="62"/>
      <c r="AK163" s="62"/>
      <c r="AL163" s="62"/>
      <c r="AM163" s="62"/>
      <c r="AN163" s="62"/>
      <c r="AO163" s="62"/>
      <c r="AP163" s="62"/>
      <c r="AQ163" s="62"/>
      <c r="AR163" s="62"/>
      <c r="AS163" s="62"/>
      <c r="AT163" s="62"/>
      <c r="AU163" s="62"/>
    </row>
    <row r="164" spans="1:47" ht="15.75" customHeight="1">
      <c r="A164" s="62"/>
      <c r="D164" s="62"/>
      <c r="E164" s="62"/>
      <c r="F164" s="62"/>
      <c r="G164" s="62"/>
      <c r="H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  <c r="AJ164" s="62"/>
      <c r="AK164" s="62"/>
      <c r="AL164" s="62"/>
      <c r="AM164" s="62"/>
      <c r="AN164" s="62"/>
      <c r="AO164" s="62"/>
      <c r="AP164" s="62"/>
      <c r="AQ164" s="62"/>
      <c r="AR164" s="62"/>
      <c r="AS164" s="62"/>
      <c r="AT164" s="62"/>
      <c r="AU164" s="62"/>
    </row>
    <row r="165" spans="1:47" ht="15.75" customHeight="1">
      <c r="A165" s="62"/>
      <c r="D165" s="62"/>
      <c r="E165" s="62"/>
      <c r="F165" s="62"/>
      <c r="G165" s="62"/>
      <c r="H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2"/>
      <c r="AP165" s="62"/>
      <c r="AQ165" s="62"/>
      <c r="AR165" s="62"/>
      <c r="AS165" s="62"/>
      <c r="AT165" s="62"/>
      <c r="AU165" s="62"/>
    </row>
    <row r="166" spans="1:47" ht="15.75" customHeight="1">
      <c r="A166" s="62"/>
      <c r="D166" s="62"/>
      <c r="E166" s="62"/>
      <c r="F166" s="62"/>
      <c r="G166" s="62"/>
      <c r="H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2"/>
      <c r="AK166" s="62"/>
      <c r="AL166" s="62"/>
      <c r="AM166" s="62"/>
      <c r="AN166" s="62"/>
      <c r="AO166" s="62"/>
      <c r="AP166" s="62"/>
      <c r="AQ166" s="62"/>
      <c r="AR166" s="62"/>
      <c r="AS166" s="62"/>
      <c r="AT166" s="62"/>
      <c r="AU166" s="62"/>
    </row>
    <row r="167" spans="1:47" ht="15.75" customHeight="1">
      <c r="A167" s="62"/>
      <c r="D167" s="62"/>
      <c r="E167" s="62"/>
      <c r="F167" s="62"/>
      <c r="G167" s="62"/>
      <c r="H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62"/>
      <c r="AK167" s="62"/>
      <c r="AL167" s="62"/>
      <c r="AM167" s="62"/>
      <c r="AN167" s="62"/>
      <c r="AO167" s="62"/>
      <c r="AP167" s="62"/>
      <c r="AQ167" s="62"/>
      <c r="AR167" s="62"/>
      <c r="AS167" s="62"/>
      <c r="AT167" s="62"/>
      <c r="AU167" s="62"/>
    </row>
    <row r="168" spans="1:47" ht="15.75" customHeight="1">
      <c r="A168" s="62"/>
      <c r="D168" s="62"/>
      <c r="E168" s="62"/>
      <c r="F168" s="62"/>
      <c r="G168" s="62"/>
      <c r="H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2"/>
      <c r="AP168" s="62"/>
      <c r="AQ168" s="62"/>
      <c r="AR168" s="62"/>
      <c r="AS168" s="62"/>
      <c r="AT168" s="62"/>
      <c r="AU168" s="62"/>
    </row>
    <row r="169" spans="1:47" ht="15.75" customHeight="1">
      <c r="A169" s="62"/>
      <c r="D169" s="62"/>
      <c r="E169" s="62"/>
      <c r="F169" s="62"/>
      <c r="G169" s="62"/>
      <c r="H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  <c r="AJ169" s="62"/>
      <c r="AK169" s="62"/>
      <c r="AL169" s="62"/>
      <c r="AM169" s="62"/>
      <c r="AN169" s="62"/>
      <c r="AO169" s="62"/>
      <c r="AP169" s="62"/>
      <c r="AQ169" s="62"/>
      <c r="AR169" s="62"/>
      <c r="AS169" s="62"/>
      <c r="AT169" s="62"/>
      <c r="AU169" s="62"/>
    </row>
    <row r="170" spans="1:47" ht="15.75" customHeight="1">
      <c r="A170" s="62"/>
      <c r="D170" s="62"/>
      <c r="E170" s="62"/>
      <c r="F170" s="62"/>
      <c r="G170" s="62"/>
      <c r="H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  <c r="AJ170" s="62"/>
      <c r="AK170" s="62"/>
      <c r="AL170" s="62"/>
      <c r="AM170" s="62"/>
      <c r="AN170" s="62"/>
      <c r="AO170" s="62"/>
      <c r="AP170" s="62"/>
      <c r="AQ170" s="62"/>
      <c r="AR170" s="62"/>
      <c r="AS170" s="62"/>
      <c r="AT170" s="62"/>
      <c r="AU170" s="62"/>
    </row>
    <row r="171" spans="1:47" ht="15.75" customHeight="1">
      <c r="A171" s="62"/>
      <c r="D171" s="62"/>
      <c r="E171" s="62"/>
      <c r="F171" s="62"/>
      <c r="G171" s="62"/>
      <c r="H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  <c r="AJ171" s="62"/>
      <c r="AK171" s="62"/>
      <c r="AL171" s="62"/>
      <c r="AM171" s="62"/>
      <c r="AN171" s="62"/>
      <c r="AO171" s="62"/>
      <c r="AP171" s="62"/>
      <c r="AQ171" s="62"/>
      <c r="AR171" s="62"/>
      <c r="AS171" s="62"/>
      <c r="AT171" s="62"/>
      <c r="AU171" s="62"/>
    </row>
    <row r="172" spans="1:47" ht="15.75" customHeight="1">
      <c r="A172" s="62"/>
      <c r="D172" s="62"/>
      <c r="E172" s="62"/>
      <c r="F172" s="62"/>
      <c r="G172" s="62"/>
      <c r="H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  <c r="AJ172" s="62"/>
      <c r="AK172" s="62"/>
      <c r="AL172" s="62"/>
      <c r="AM172" s="62"/>
      <c r="AN172" s="62"/>
      <c r="AO172" s="62"/>
      <c r="AP172" s="62"/>
      <c r="AQ172" s="62"/>
      <c r="AR172" s="62"/>
      <c r="AS172" s="62"/>
      <c r="AT172" s="62"/>
      <c r="AU172" s="62"/>
    </row>
    <row r="173" spans="1:47" ht="15.75" customHeight="1">
      <c r="A173" s="62"/>
      <c r="D173" s="62"/>
      <c r="E173" s="62"/>
      <c r="F173" s="62"/>
      <c r="G173" s="62"/>
      <c r="H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2"/>
      <c r="AK173" s="62"/>
      <c r="AL173" s="62"/>
      <c r="AM173" s="62"/>
      <c r="AN173" s="62"/>
      <c r="AO173" s="62"/>
      <c r="AP173" s="62"/>
      <c r="AQ173" s="62"/>
      <c r="AR173" s="62"/>
      <c r="AS173" s="62"/>
      <c r="AT173" s="62"/>
      <c r="AU173" s="62"/>
    </row>
    <row r="174" spans="1:47" ht="15.75" customHeight="1">
      <c r="A174" s="62"/>
      <c r="D174" s="62"/>
      <c r="E174" s="62"/>
      <c r="F174" s="62"/>
      <c r="G174" s="62"/>
      <c r="H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  <c r="AJ174" s="62"/>
      <c r="AK174" s="62"/>
      <c r="AL174" s="62"/>
      <c r="AM174" s="62"/>
      <c r="AN174" s="62"/>
      <c r="AO174" s="62"/>
      <c r="AP174" s="62"/>
      <c r="AQ174" s="62"/>
      <c r="AR174" s="62"/>
      <c r="AS174" s="62"/>
      <c r="AT174" s="62"/>
      <c r="AU174" s="62"/>
    </row>
    <row r="175" spans="1:47" ht="15.75" customHeight="1">
      <c r="A175" s="62"/>
      <c r="D175" s="62"/>
      <c r="E175" s="62"/>
      <c r="F175" s="62"/>
      <c r="G175" s="62"/>
      <c r="H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62"/>
      <c r="AT175" s="62"/>
      <c r="AU175" s="62"/>
    </row>
    <row r="176" spans="1:47" ht="15.75" customHeight="1">
      <c r="A176" s="62"/>
      <c r="D176" s="62"/>
      <c r="E176" s="62"/>
      <c r="F176" s="62"/>
      <c r="G176" s="62"/>
      <c r="H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  <c r="AJ176" s="62"/>
      <c r="AK176" s="62"/>
      <c r="AL176" s="62"/>
      <c r="AM176" s="62"/>
      <c r="AN176" s="62"/>
      <c r="AO176" s="62"/>
      <c r="AP176" s="62"/>
      <c r="AQ176" s="62"/>
      <c r="AR176" s="62"/>
      <c r="AS176" s="62"/>
      <c r="AT176" s="62"/>
      <c r="AU176" s="62"/>
    </row>
    <row r="177" spans="1:47" ht="15.75" customHeight="1">
      <c r="A177" s="62"/>
      <c r="D177" s="62"/>
      <c r="E177" s="62"/>
      <c r="F177" s="62"/>
      <c r="G177" s="62"/>
      <c r="H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  <c r="AJ177" s="62"/>
      <c r="AK177" s="62"/>
      <c r="AL177" s="62"/>
      <c r="AM177" s="62"/>
      <c r="AN177" s="62"/>
      <c r="AO177" s="62"/>
      <c r="AP177" s="62"/>
      <c r="AQ177" s="62"/>
      <c r="AR177" s="62"/>
      <c r="AS177" s="62"/>
      <c r="AT177" s="62"/>
      <c r="AU177" s="62"/>
    </row>
    <row r="178" spans="1:47" ht="15.75" customHeight="1">
      <c r="A178" s="62"/>
      <c r="D178" s="62"/>
      <c r="E178" s="62"/>
      <c r="F178" s="62"/>
      <c r="G178" s="62"/>
      <c r="H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  <c r="AH178" s="62"/>
      <c r="AI178" s="62"/>
      <c r="AJ178" s="62"/>
      <c r="AK178" s="62"/>
      <c r="AL178" s="62"/>
      <c r="AM178" s="62"/>
      <c r="AN178" s="62"/>
      <c r="AO178" s="62"/>
      <c r="AP178" s="62"/>
      <c r="AQ178" s="62"/>
      <c r="AR178" s="62"/>
      <c r="AS178" s="62"/>
      <c r="AT178" s="62"/>
      <c r="AU178" s="62"/>
    </row>
    <row r="179" spans="1:47" ht="15.75" customHeight="1">
      <c r="A179" s="62"/>
      <c r="D179" s="62"/>
      <c r="E179" s="62"/>
      <c r="F179" s="62"/>
      <c r="G179" s="62"/>
      <c r="H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  <c r="AJ179" s="62"/>
      <c r="AK179" s="62"/>
      <c r="AL179" s="62"/>
      <c r="AM179" s="62"/>
      <c r="AN179" s="62"/>
      <c r="AO179" s="62"/>
      <c r="AP179" s="62"/>
      <c r="AQ179" s="62"/>
      <c r="AR179" s="62"/>
      <c r="AS179" s="62"/>
      <c r="AT179" s="62"/>
      <c r="AU179" s="62"/>
    </row>
    <row r="180" spans="1:47" ht="15.75" customHeight="1">
      <c r="A180" s="62"/>
      <c r="D180" s="62"/>
      <c r="E180" s="62"/>
      <c r="F180" s="62"/>
      <c r="G180" s="62"/>
      <c r="H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2"/>
      <c r="AL180" s="62"/>
      <c r="AM180" s="62"/>
      <c r="AN180" s="62"/>
      <c r="AO180" s="62"/>
      <c r="AP180" s="62"/>
      <c r="AQ180" s="62"/>
      <c r="AR180" s="62"/>
      <c r="AS180" s="62"/>
      <c r="AT180" s="62"/>
      <c r="AU180" s="62"/>
    </row>
    <row r="181" spans="1:47" ht="15.75" customHeight="1">
      <c r="A181" s="62"/>
      <c r="D181" s="62"/>
      <c r="E181" s="62"/>
      <c r="F181" s="62"/>
      <c r="G181" s="62"/>
      <c r="H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  <c r="AJ181" s="62"/>
      <c r="AK181" s="62"/>
      <c r="AL181" s="62"/>
      <c r="AM181" s="62"/>
      <c r="AN181" s="62"/>
      <c r="AO181" s="62"/>
      <c r="AP181" s="62"/>
      <c r="AQ181" s="62"/>
      <c r="AR181" s="62"/>
      <c r="AS181" s="62"/>
      <c r="AT181" s="62"/>
      <c r="AU181" s="62"/>
    </row>
    <row r="182" spans="1:47" ht="15.75" customHeight="1">
      <c r="A182" s="62"/>
      <c r="D182" s="62"/>
      <c r="E182" s="62"/>
      <c r="F182" s="62"/>
      <c r="G182" s="62"/>
      <c r="H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  <c r="AJ182" s="62"/>
      <c r="AK182" s="62"/>
      <c r="AL182" s="62"/>
      <c r="AM182" s="62"/>
      <c r="AN182" s="62"/>
      <c r="AO182" s="62"/>
      <c r="AP182" s="62"/>
      <c r="AQ182" s="62"/>
      <c r="AR182" s="62"/>
      <c r="AS182" s="62"/>
      <c r="AT182" s="62"/>
      <c r="AU182" s="62"/>
    </row>
    <row r="183" spans="1:47" ht="15.75" customHeight="1">
      <c r="A183" s="62"/>
      <c r="D183" s="62"/>
      <c r="E183" s="62"/>
      <c r="F183" s="62"/>
      <c r="G183" s="62"/>
      <c r="H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  <c r="AJ183" s="62"/>
      <c r="AK183" s="62"/>
      <c r="AL183" s="62"/>
      <c r="AM183" s="62"/>
      <c r="AN183" s="62"/>
      <c r="AO183" s="62"/>
      <c r="AP183" s="62"/>
      <c r="AQ183" s="62"/>
      <c r="AR183" s="62"/>
      <c r="AS183" s="62"/>
      <c r="AT183" s="62"/>
      <c r="AU183" s="62"/>
    </row>
    <row r="184" spans="1:47" ht="15.75" customHeight="1">
      <c r="A184" s="62"/>
      <c r="D184" s="62"/>
      <c r="E184" s="62"/>
      <c r="F184" s="62"/>
      <c r="G184" s="62"/>
      <c r="H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  <c r="AJ184" s="62"/>
      <c r="AK184" s="62"/>
      <c r="AL184" s="62"/>
      <c r="AM184" s="62"/>
      <c r="AN184" s="62"/>
      <c r="AO184" s="62"/>
      <c r="AP184" s="62"/>
      <c r="AQ184" s="62"/>
      <c r="AR184" s="62"/>
      <c r="AS184" s="62"/>
      <c r="AT184" s="62"/>
      <c r="AU184" s="62"/>
    </row>
    <row r="185" spans="1:47" ht="15.75" customHeight="1">
      <c r="A185" s="62"/>
      <c r="D185" s="62"/>
      <c r="E185" s="62"/>
      <c r="F185" s="62"/>
      <c r="G185" s="62"/>
      <c r="H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  <c r="AJ185" s="62"/>
      <c r="AK185" s="62"/>
      <c r="AL185" s="62"/>
      <c r="AM185" s="62"/>
      <c r="AN185" s="62"/>
      <c r="AO185" s="62"/>
      <c r="AP185" s="62"/>
      <c r="AQ185" s="62"/>
      <c r="AR185" s="62"/>
      <c r="AS185" s="62"/>
      <c r="AT185" s="62"/>
      <c r="AU185" s="62"/>
    </row>
    <row r="186" spans="1:47" ht="15.75" customHeight="1">
      <c r="A186" s="62"/>
      <c r="D186" s="62"/>
      <c r="E186" s="62"/>
      <c r="F186" s="62"/>
      <c r="G186" s="62"/>
      <c r="H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62"/>
      <c r="AJ186" s="62"/>
      <c r="AK186" s="62"/>
      <c r="AL186" s="62"/>
      <c r="AM186" s="62"/>
      <c r="AN186" s="62"/>
      <c r="AO186" s="62"/>
      <c r="AP186" s="62"/>
      <c r="AQ186" s="62"/>
      <c r="AR186" s="62"/>
      <c r="AS186" s="62"/>
      <c r="AT186" s="62"/>
      <c r="AU186" s="62"/>
    </row>
    <row r="187" spans="1:47" ht="15.75" customHeight="1">
      <c r="A187" s="62"/>
      <c r="D187" s="62"/>
      <c r="E187" s="62"/>
      <c r="F187" s="62"/>
      <c r="G187" s="62"/>
      <c r="H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  <c r="AJ187" s="62"/>
      <c r="AK187" s="62"/>
      <c r="AL187" s="62"/>
      <c r="AM187" s="62"/>
      <c r="AN187" s="62"/>
      <c r="AO187" s="62"/>
      <c r="AP187" s="62"/>
      <c r="AQ187" s="62"/>
      <c r="AR187" s="62"/>
      <c r="AS187" s="62"/>
      <c r="AT187" s="62"/>
      <c r="AU187" s="62"/>
    </row>
    <row r="188" spans="1:47" ht="15.75" customHeight="1">
      <c r="A188" s="62"/>
      <c r="D188" s="62"/>
      <c r="E188" s="62"/>
      <c r="F188" s="62"/>
      <c r="G188" s="62"/>
      <c r="H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  <c r="AJ188" s="62"/>
      <c r="AK188" s="62"/>
      <c r="AL188" s="62"/>
      <c r="AM188" s="62"/>
      <c r="AN188" s="62"/>
      <c r="AO188" s="62"/>
      <c r="AP188" s="62"/>
      <c r="AQ188" s="62"/>
      <c r="AR188" s="62"/>
      <c r="AS188" s="62"/>
      <c r="AT188" s="62"/>
      <c r="AU188" s="62"/>
    </row>
    <row r="189" spans="1:47" ht="15.75" customHeight="1">
      <c r="A189" s="62"/>
      <c r="D189" s="62"/>
      <c r="E189" s="62"/>
      <c r="F189" s="62"/>
      <c r="G189" s="62"/>
      <c r="H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2"/>
      <c r="AK189" s="62"/>
      <c r="AL189" s="62"/>
      <c r="AM189" s="62"/>
      <c r="AN189" s="62"/>
      <c r="AO189" s="62"/>
      <c r="AP189" s="62"/>
      <c r="AQ189" s="62"/>
      <c r="AR189" s="62"/>
      <c r="AS189" s="62"/>
      <c r="AT189" s="62"/>
      <c r="AU189" s="62"/>
    </row>
    <row r="190" spans="1:47" ht="15.75" customHeight="1">
      <c r="A190" s="62"/>
      <c r="D190" s="62"/>
      <c r="E190" s="62"/>
      <c r="F190" s="62"/>
      <c r="G190" s="62"/>
      <c r="H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  <c r="AJ190" s="62"/>
      <c r="AK190" s="62"/>
      <c r="AL190" s="62"/>
      <c r="AM190" s="62"/>
      <c r="AN190" s="62"/>
      <c r="AO190" s="62"/>
      <c r="AP190" s="62"/>
      <c r="AQ190" s="62"/>
      <c r="AR190" s="62"/>
      <c r="AS190" s="62"/>
      <c r="AT190" s="62"/>
      <c r="AU190" s="62"/>
    </row>
    <row r="191" spans="1:47" ht="15.75" customHeight="1">
      <c r="A191" s="62"/>
      <c r="D191" s="62"/>
      <c r="E191" s="62"/>
      <c r="F191" s="62"/>
      <c r="G191" s="62"/>
      <c r="H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  <c r="AJ191" s="62"/>
      <c r="AK191" s="62"/>
      <c r="AL191" s="62"/>
      <c r="AM191" s="62"/>
      <c r="AN191" s="62"/>
      <c r="AO191" s="62"/>
      <c r="AP191" s="62"/>
      <c r="AQ191" s="62"/>
      <c r="AR191" s="62"/>
      <c r="AS191" s="62"/>
      <c r="AT191" s="62"/>
      <c r="AU191" s="62"/>
    </row>
    <row r="192" spans="1:47" ht="15.75" customHeight="1">
      <c r="A192" s="62"/>
      <c r="D192" s="62"/>
      <c r="E192" s="62"/>
      <c r="F192" s="62"/>
      <c r="G192" s="62"/>
      <c r="H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  <c r="AJ192" s="62"/>
      <c r="AK192" s="62"/>
      <c r="AL192" s="62"/>
      <c r="AM192" s="62"/>
      <c r="AN192" s="62"/>
      <c r="AO192" s="62"/>
      <c r="AP192" s="62"/>
      <c r="AQ192" s="62"/>
      <c r="AR192" s="62"/>
      <c r="AS192" s="62"/>
      <c r="AT192" s="62"/>
      <c r="AU192" s="62"/>
    </row>
    <row r="193" spans="1:47" ht="15.75" customHeight="1">
      <c r="A193" s="62"/>
      <c r="D193" s="62"/>
      <c r="E193" s="62"/>
      <c r="F193" s="62"/>
      <c r="G193" s="62"/>
      <c r="H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  <c r="AJ193" s="62"/>
      <c r="AK193" s="62"/>
      <c r="AL193" s="62"/>
      <c r="AM193" s="62"/>
      <c r="AN193" s="62"/>
      <c r="AO193" s="62"/>
      <c r="AP193" s="62"/>
      <c r="AQ193" s="62"/>
      <c r="AR193" s="62"/>
      <c r="AS193" s="62"/>
      <c r="AT193" s="62"/>
      <c r="AU193" s="62"/>
    </row>
    <row r="194" spans="1:47" ht="15.75" customHeight="1">
      <c r="A194" s="62"/>
      <c r="D194" s="62"/>
      <c r="E194" s="62"/>
      <c r="F194" s="62"/>
      <c r="G194" s="62"/>
      <c r="H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  <c r="AJ194" s="62"/>
      <c r="AK194" s="62"/>
      <c r="AL194" s="62"/>
      <c r="AM194" s="62"/>
      <c r="AN194" s="62"/>
      <c r="AO194" s="62"/>
      <c r="AP194" s="62"/>
      <c r="AQ194" s="62"/>
      <c r="AR194" s="62"/>
      <c r="AS194" s="62"/>
      <c r="AT194" s="62"/>
      <c r="AU194" s="62"/>
    </row>
    <row r="195" spans="1:47" ht="15.75" customHeight="1">
      <c r="A195" s="62"/>
      <c r="D195" s="62"/>
      <c r="E195" s="62"/>
      <c r="F195" s="62"/>
      <c r="G195" s="62"/>
      <c r="H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  <c r="AJ195" s="62"/>
      <c r="AK195" s="62"/>
      <c r="AL195" s="62"/>
      <c r="AM195" s="62"/>
      <c r="AN195" s="62"/>
      <c r="AO195" s="62"/>
      <c r="AP195" s="62"/>
      <c r="AQ195" s="62"/>
      <c r="AR195" s="62"/>
      <c r="AS195" s="62"/>
      <c r="AT195" s="62"/>
      <c r="AU195" s="62"/>
    </row>
    <row r="196" spans="1:47" ht="15.75" customHeight="1">
      <c r="A196" s="62"/>
      <c r="D196" s="62"/>
      <c r="E196" s="62"/>
      <c r="F196" s="62"/>
      <c r="G196" s="62"/>
      <c r="H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  <c r="AJ196" s="62"/>
      <c r="AK196" s="62"/>
      <c r="AL196" s="62"/>
      <c r="AM196" s="62"/>
      <c r="AN196" s="62"/>
      <c r="AO196" s="62"/>
      <c r="AP196" s="62"/>
      <c r="AQ196" s="62"/>
      <c r="AR196" s="62"/>
      <c r="AS196" s="62"/>
      <c r="AT196" s="62"/>
      <c r="AU196" s="62"/>
    </row>
    <row r="197" spans="1:47" ht="15.75" customHeight="1">
      <c r="A197" s="62"/>
      <c r="D197" s="62"/>
      <c r="E197" s="62"/>
      <c r="F197" s="62"/>
      <c r="G197" s="62"/>
      <c r="H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62"/>
      <c r="AJ197" s="62"/>
      <c r="AK197" s="62"/>
      <c r="AL197" s="62"/>
      <c r="AM197" s="62"/>
      <c r="AN197" s="62"/>
      <c r="AO197" s="62"/>
      <c r="AP197" s="62"/>
      <c r="AQ197" s="62"/>
      <c r="AR197" s="62"/>
      <c r="AS197" s="62"/>
      <c r="AT197" s="62"/>
      <c r="AU197" s="62"/>
    </row>
  </sheetData>
  <sheetProtection/>
  <printOptions/>
  <pageMargins left="0.2" right="0.22" top="0.32" bottom="0.18" header="0.17" footer="0.1574803149606299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197"/>
  <sheetViews>
    <sheetView zoomScale="85" zoomScaleNormal="85" zoomScalePageLayoutView="0" workbookViewId="0" topLeftCell="A1">
      <selection activeCell="A2" sqref="A2"/>
    </sheetView>
  </sheetViews>
  <sheetFormatPr defaultColWidth="8.8515625" defaultRowHeight="15.75" customHeight="1"/>
  <cols>
    <col min="1" max="1" width="16.57421875" style="66" customWidth="1"/>
    <col min="2" max="2" width="7.140625" style="62" bestFit="1" customWidth="1"/>
    <col min="3" max="3" width="29.28125" style="62" customWidth="1"/>
    <col min="4" max="4" width="7.7109375" style="67" customWidth="1"/>
    <col min="5" max="5" width="7.57421875" style="63" customWidth="1"/>
    <col min="6" max="6" width="7.7109375" style="67" customWidth="1"/>
    <col min="7" max="7" width="7.140625" style="63" customWidth="1"/>
    <col min="8" max="8" width="6.8515625" style="68" bestFit="1" customWidth="1"/>
    <col min="9" max="9" width="7.140625" style="62" bestFit="1" customWidth="1"/>
    <col min="10" max="10" width="1.8515625" style="62" customWidth="1"/>
    <col min="11" max="11" width="34.00390625" style="62" customWidth="1"/>
    <col min="12" max="12" width="11.140625" style="64" customWidth="1"/>
    <col min="13" max="17" width="8.8515625" style="65" customWidth="1"/>
    <col min="18" max="18" width="6.8515625" style="69" customWidth="1"/>
    <col min="19" max="19" width="23.57421875" style="65" customWidth="1"/>
    <col min="20" max="20" width="26.421875" style="65" customWidth="1"/>
    <col min="21" max="21" width="14.00390625" style="65" customWidth="1"/>
    <col min="22" max="47" width="8.8515625" style="65" customWidth="1"/>
    <col min="48" max="16384" width="8.8515625" style="62" customWidth="1"/>
  </cols>
  <sheetData>
    <row r="1" spans="1:47" s="2" customFormat="1" ht="18.75" customHeight="1" thickBot="1">
      <c r="A1" s="1" t="s">
        <v>32</v>
      </c>
      <c r="D1" s="3" t="s">
        <v>54</v>
      </c>
      <c r="E1" s="3"/>
      <c r="F1" s="3"/>
      <c r="G1" s="3">
        <v>2017</v>
      </c>
      <c r="K1" s="2" t="s">
        <v>45</v>
      </c>
      <c r="L1" s="5"/>
      <c r="M1" s="6"/>
      <c r="N1" s="7"/>
      <c r="O1" s="8"/>
      <c r="P1" s="9"/>
      <c r="Q1" s="10"/>
      <c r="R1" s="11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</row>
    <row r="2" spans="1:47" s="2" customFormat="1" ht="18.75" customHeight="1" thickBot="1">
      <c r="A2" s="107" t="s">
        <v>0</v>
      </c>
      <c r="B2" s="13"/>
      <c r="C2" s="14"/>
      <c r="D2" s="81" t="s">
        <v>1</v>
      </c>
      <c r="E2" s="82"/>
      <c r="F2" s="82"/>
      <c r="G2" s="84"/>
      <c r="H2" s="15"/>
      <c r="I2" s="16"/>
      <c r="K2" s="2" t="s">
        <v>46</v>
      </c>
      <c r="M2" s="7"/>
      <c r="N2" s="7"/>
      <c r="O2" s="7"/>
      <c r="P2" s="7"/>
      <c r="Q2" s="7"/>
      <c r="R2" s="11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47" s="2" customFormat="1" ht="15.75" thickBot="1">
      <c r="A3" s="17" t="s">
        <v>61</v>
      </c>
      <c r="B3" s="18" t="s">
        <v>2</v>
      </c>
      <c r="C3" s="18"/>
      <c r="D3" s="19" t="s">
        <v>3</v>
      </c>
      <c r="E3" s="20"/>
      <c r="F3" s="21"/>
      <c r="G3" s="20"/>
      <c r="H3" s="22"/>
      <c r="I3" s="23"/>
      <c r="K3" s="24" t="s">
        <v>4</v>
      </c>
      <c r="L3" s="25" t="s">
        <v>5</v>
      </c>
      <c r="M3" s="7"/>
      <c r="N3" s="7"/>
      <c r="O3" s="7"/>
      <c r="P3" s="7"/>
      <c r="Q3" s="7"/>
      <c r="R3" s="11"/>
      <c r="S3" s="7"/>
      <c r="T3" s="7"/>
      <c r="U3" s="2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47" s="2" customFormat="1" ht="15">
      <c r="A4" s="27" t="s">
        <v>6</v>
      </c>
      <c r="B4" s="28" t="s">
        <v>7</v>
      </c>
      <c r="C4" s="29" t="s">
        <v>8</v>
      </c>
      <c r="D4" s="30" t="s">
        <v>9</v>
      </c>
      <c r="E4" s="74" t="s">
        <v>10</v>
      </c>
      <c r="F4" s="30" t="s">
        <v>11</v>
      </c>
      <c r="G4" s="70" t="s">
        <v>10</v>
      </c>
      <c r="H4" s="78" t="s">
        <v>9</v>
      </c>
      <c r="I4" s="31" t="s">
        <v>10</v>
      </c>
      <c r="K4" s="32" t="s">
        <v>21</v>
      </c>
      <c r="L4" s="33">
        <f>COUNTIF($B$5:$B$35,"Ek")+Juni!L4</f>
        <v>0</v>
      </c>
      <c r="M4" s="7"/>
      <c r="N4" s="7"/>
      <c r="O4" s="7"/>
      <c r="P4" s="7"/>
      <c r="Q4" s="7"/>
      <c r="R4" s="11"/>
      <c r="S4" s="7"/>
      <c r="T4" s="7"/>
      <c r="U4" s="26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</row>
    <row r="5" spans="1:47" s="2" customFormat="1" ht="15">
      <c r="A5" s="34">
        <v>42917</v>
      </c>
      <c r="B5" s="35"/>
      <c r="C5" s="36"/>
      <c r="D5" s="37"/>
      <c r="E5" s="75"/>
      <c r="F5" s="37"/>
      <c r="G5" s="71"/>
      <c r="H5" s="79"/>
      <c r="I5" s="38"/>
      <c r="K5" s="32" t="s">
        <v>22</v>
      </c>
      <c r="L5" s="33">
        <f>COUNTIF($B$5:$B$35,"Fm")+Juni!L5</f>
        <v>0</v>
      </c>
      <c r="M5" s="7"/>
      <c r="N5" s="7"/>
      <c r="O5" s="7"/>
      <c r="P5" s="7"/>
      <c r="Q5" s="7"/>
      <c r="R5" s="11"/>
      <c r="S5" s="7"/>
      <c r="T5" s="7"/>
      <c r="U5" s="2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</row>
    <row r="6" spans="1:47" s="2" customFormat="1" ht="15">
      <c r="A6" s="34">
        <v>42918</v>
      </c>
      <c r="B6" s="35"/>
      <c r="C6" s="36"/>
      <c r="D6" s="37"/>
      <c r="E6" s="75"/>
      <c r="F6" s="37"/>
      <c r="G6" s="71"/>
      <c r="H6" s="79"/>
      <c r="I6" s="38"/>
      <c r="K6" s="32" t="s">
        <v>23</v>
      </c>
      <c r="L6" s="33">
        <f>COUNTIF($B$5:$B$35,"Fs")+Juni!L6</f>
        <v>0</v>
      </c>
      <c r="M6" s="7"/>
      <c r="N6" s="7"/>
      <c r="O6" s="7"/>
      <c r="P6" s="7"/>
      <c r="Q6" s="7"/>
      <c r="R6" s="11"/>
      <c r="S6" s="7"/>
      <c r="T6" s="7"/>
      <c r="U6" s="26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s="39" customFormat="1" ht="14.25" customHeight="1">
      <c r="A7" s="34">
        <v>42919</v>
      </c>
      <c r="B7" s="35"/>
      <c r="C7" s="36"/>
      <c r="D7" s="37"/>
      <c r="E7" s="75"/>
      <c r="F7" s="37"/>
      <c r="G7" s="71"/>
      <c r="H7" s="79"/>
      <c r="I7" s="38"/>
      <c r="K7" s="32" t="s">
        <v>24</v>
      </c>
      <c r="L7" s="33">
        <f>COUNTIF($B$5:$B$35,"Fu")+Juni!L7</f>
        <v>0</v>
      </c>
      <c r="M7" s="7"/>
      <c r="N7" s="40"/>
      <c r="O7" s="40"/>
      <c r="P7" s="40"/>
      <c r="Q7" s="40"/>
      <c r="R7" s="41"/>
      <c r="S7" s="40"/>
      <c r="T7" s="7"/>
      <c r="U7" s="7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</row>
    <row r="8" spans="1:47" s="2" customFormat="1" ht="15" customHeight="1">
      <c r="A8" s="34">
        <v>42920</v>
      </c>
      <c r="B8" s="35"/>
      <c r="C8" s="36"/>
      <c r="D8" s="37"/>
      <c r="E8" s="75"/>
      <c r="F8" s="37"/>
      <c r="G8" s="71"/>
      <c r="H8" s="79"/>
      <c r="I8" s="38"/>
      <c r="K8" s="32" t="s">
        <v>42</v>
      </c>
      <c r="L8" s="33">
        <f>COUNTIF($B$5:$B$35,"Ja")+Juni!L8</f>
        <v>0</v>
      </c>
      <c r="M8" s="7"/>
      <c r="N8" s="7"/>
      <c r="O8" s="7"/>
      <c r="P8" s="7"/>
      <c r="Q8" s="7"/>
      <c r="R8" s="11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</row>
    <row r="9" spans="1:47" s="2" customFormat="1" ht="15" customHeight="1">
      <c r="A9" s="34">
        <v>42921</v>
      </c>
      <c r="B9" s="42"/>
      <c r="C9" s="43"/>
      <c r="D9" s="37"/>
      <c r="E9" s="75"/>
      <c r="F9" s="37"/>
      <c r="G9" s="71"/>
      <c r="H9" s="79"/>
      <c r="I9" s="38"/>
      <c r="K9" s="32" t="s">
        <v>25</v>
      </c>
      <c r="L9" s="33">
        <f>COUNTIF($B$5:$B$35,"Pb")+Juni!L9</f>
        <v>0</v>
      </c>
      <c r="M9" s="7"/>
      <c r="N9" s="7"/>
      <c r="O9" s="7"/>
      <c r="P9" s="7"/>
      <c r="Q9" s="7"/>
      <c r="R9" s="11"/>
      <c r="S9" s="26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</row>
    <row r="10" spans="1:47" s="2" customFormat="1" ht="15" customHeight="1">
      <c r="A10" s="34">
        <v>42922</v>
      </c>
      <c r="B10" s="35"/>
      <c r="C10" s="36"/>
      <c r="D10" s="37"/>
      <c r="E10" s="75"/>
      <c r="F10" s="37"/>
      <c r="G10" s="71"/>
      <c r="H10" s="79"/>
      <c r="I10" s="38"/>
      <c r="K10" s="32" t="s">
        <v>26</v>
      </c>
      <c r="L10" s="33">
        <f>COUNTIF($B$5:$B$35,"Pm")+Juni!L10</f>
        <v>0</v>
      </c>
      <c r="M10" s="7"/>
      <c r="N10" s="7"/>
      <c r="O10" s="7"/>
      <c r="P10" s="7"/>
      <c r="Q10" s="7"/>
      <c r="R10" s="44"/>
      <c r="S10" s="26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</row>
    <row r="11" spans="1:47" s="2" customFormat="1" ht="15" customHeight="1">
      <c r="A11" s="34">
        <v>42923</v>
      </c>
      <c r="B11" s="35"/>
      <c r="C11" s="36"/>
      <c r="D11" s="37"/>
      <c r="E11" s="75"/>
      <c r="F11" s="37"/>
      <c r="G11" s="71"/>
      <c r="H11" s="79"/>
      <c r="I11" s="38"/>
      <c r="K11" s="32" t="s">
        <v>27</v>
      </c>
      <c r="L11" s="33">
        <f>COUNTIF($B$5:$B$35,"Pu")+Juni!L11</f>
        <v>0</v>
      </c>
      <c r="M11" s="7"/>
      <c r="N11" s="7"/>
      <c r="O11" s="7"/>
      <c r="P11" s="7"/>
      <c r="Q11" s="7"/>
      <c r="R11" s="11"/>
      <c r="S11" s="26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</row>
    <row r="12" spans="1:47" s="2" customFormat="1" ht="15" customHeight="1">
      <c r="A12" s="34">
        <v>42924</v>
      </c>
      <c r="B12" s="35"/>
      <c r="C12" s="36"/>
      <c r="D12" s="37"/>
      <c r="E12" s="75"/>
      <c r="F12" s="37"/>
      <c r="G12" s="71"/>
      <c r="H12" s="79"/>
      <c r="I12" s="38"/>
      <c r="K12" s="32" t="s">
        <v>28</v>
      </c>
      <c r="L12" s="33">
        <f>COUNTIF($B$5:$B$35,"S")+Juni!L12</f>
        <v>0</v>
      </c>
      <c r="M12" s="7"/>
      <c r="N12" s="7"/>
      <c r="O12" s="7"/>
      <c r="P12" s="7"/>
      <c r="Q12" s="7"/>
      <c r="R12" s="11"/>
      <c r="S12" s="26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</row>
    <row r="13" spans="1:47" s="2" customFormat="1" ht="15" customHeight="1">
      <c r="A13" s="34">
        <v>42925</v>
      </c>
      <c r="B13" s="35"/>
      <c r="C13" s="36"/>
      <c r="D13" s="37"/>
      <c r="E13" s="75"/>
      <c r="F13" s="37"/>
      <c r="G13" s="71"/>
      <c r="H13" s="79"/>
      <c r="I13" s="38"/>
      <c r="K13" s="32" t="s">
        <v>29</v>
      </c>
      <c r="L13" s="33">
        <f>COUNTIF($B$5:$B$35,"Sd")+Juni!L13</f>
        <v>0</v>
      </c>
      <c r="M13" s="7"/>
      <c r="N13" s="7"/>
      <c r="O13" s="7"/>
      <c r="P13" s="7"/>
      <c r="Q13" s="7"/>
      <c r="R13" s="11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</row>
    <row r="14" spans="1:47" s="2" customFormat="1" ht="15" customHeight="1">
      <c r="A14" s="34">
        <v>42926</v>
      </c>
      <c r="B14" s="35"/>
      <c r="C14" s="36"/>
      <c r="D14" s="37"/>
      <c r="E14" s="75"/>
      <c r="F14" s="37"/>
      <c r="G14" s="71"/>
      <c r="H14" s="79"/>
      <c r="I14" s="38"/>
      <c r="K14" s="32" t="s">
        <v>30</v>
      </c>
      <c r="L14" s="33">
        <f>COUNTIF($B$5:$B$35,"Se")+Juni!L14</f>
        <v>0</v>
      </c>
      <c r="M14" s="7"/>
      <c r="N14" s="7"/>
      <c r="O14" s="7"/>
      <c r="P14" s="7"/>
      <c r="Q14" s="7"/>
      <c r="R14" s="11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</row>
    <row r="15" spans="1:47" s="2" customFormat="1" ht="15" customHeight="1">
      <c r="A15" s="34">
        <v>42927</v>
      </c>
      <c r="B15" s="35"/>
      <c r="C15" s="36"/>
      <c r="D15" s="37"/>
      <c r="E15" s="75"/>
      <c r="F15" s="37"/>
      <c r="G15" s="71"/>
      <c r="H15" s="79"/>
      <c r="I15" s="38"/>
      <c r="K15" s="32" t="s">
        <v>31</v>
      </c>
      <c r="L15" s="33">
        <f>COUNTIF($B$5:$B$35,"X")+Juni!L15</f>
        <v>0</v>
      </c>
      <c r="M15" s="7"/>
      <c r="N15" s="7"/>
      <c r="O15" s="7"/>
      <c r="P15" s="7"/>
      <c r="Q15" s="7"/>
      <c r="R15" s="11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</row>
    <row r="16" spans="1:47" s="2" customFormat="1" ht="15" customHeight="1" thickBot="1">
      <c r="A16" s="34">
        <v>42928</v>
      </c>
      <c r="B16" s="35"/>
      <c r="C16" s="36"/>
      <c r="D16" s="37"/>
      <c r="E16" s="75"/>
      <c r="F16" s="37"/>
      <c r="G16" s="71"/>
      <c r="H16" s="79"/>
      <c r="I16" s="38"/>
      <c r="K16" s="45" t="s">
        <v>12</v>
      </c>
      <c r="L16" s="46"/>
      <c r="M16" s="7"/>
      <c r="P16" s="7"/>
      <c r="Q16" s="7"/>
      <c r="R16" s="11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</row>
    <row r="17" spans="1:47" s="2" customFormat="1" ht="15" customHeight="1">
      <c r="A17" s="34">
        <v>42929</v>
      </c>
      <c r="B17" s="35"/>
      <c r="C17" s="36"/>
      <c r="D17" s="37"/>
      <c r="E17" s="75"/>
      <c r="F17" s="37"/>
      <c r="G17" s="71"/>
      <c r="H17" s="79"/>
      <c r="I17" s="38"/>
      <c r="K17" s="47"/>
      <c r="L17" s="7"/>
      <c r="M17" s="7"/>
      <c r="P17" s="7"/>
      <c r="Q17" s="7"/>
      <c r="R17" s="11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</row>
    <row r="18" spans="1:47" s="2" customFormat="1" ht="15" customHeight="1">
      <c r="A18" s="34">
        <v>42930</v>
      </c>
      <c r="B18" s="35"/>
      <c r="C18" s="36"/>
      <c r="D18" s="37"/>
      <c r="E18" s="75"/>
      <c r="F18" s="37"/>
      <c r="G18" s="71"/>
      <c r="H18" s="79"/>
      <c r="I18" s="38"/>
      <c r="K18" s="47"/>
      <c r="L18" s="7"/>
      <c r="M18" s="7"/>
      <c r="P18" s="7"/>
      <c r="Q18" s="7"/>
      <c r="R18" s="11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</row>
    <row r="19" spans="1:47" s="2" customFormat="1" ht="15" customHeight="1" thickBot="1">
      <c r="A19" s="34">
        <v>42931</v>
      </c>
      <c r="B19" s="35"/>
      <c r="C19" s="36"/>
      <c r="D19" s="37"/>
      <c r="E19" s="75"/>
      <c r="F19" s="37"/>
      <c r="G19" s="71"/>
      <c r="H19" s="79"/>
      <c r="I19" s="38"/>
      <c r="K19" s="48" t="s">
        <v>13</v>
      </c>
      <c r="M19" s="7"/>
      <c r="P19" s="7"/>
      <c r="Q19" s="7"/>
      <c r="R19" s="11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</row>
    <row r="20" spans="1:47" s="2" customFormat="1" ht="15" customHeight="1">
      <c r="A20" s="34">
        <v>42932</v>
      </c>
      <c r="B20" s="35"/>
      <c r="C20" s="36"/>
      <c r="D20" s="37"/>
      <c r="E20" s="75"/>
      <c r="F20" s="37"/>
      <c r="G20" s="71"/>
      <c r="H20" s="79"/>
      <c r="I20" s="38"/>
      <c r="K20" s="49" t="s">
        <v>14</v>
      </c>
      <c r="L20" s="50">
        <f>Januar!L20</f>
        <v>25</v>
      </c>
      <c r="M20" s="7"/>
      <c r="P20" s="7"/>
      <c r="Q20" s="7"/>
      <c r="R20" s="11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</row>
    <row r="21" spans="1:47" s="2" customFormat="1" ht="15" customHeight="1">
      <c r="A21" s="34">
        <v>42933</v>
      </c>
      <c r="B21" s="35"/>
      <c r="C21" s="36"/>
      <c r="D21" s="37"/>
      <c r="E21" s="75"/>
      <c r="F21" s="37"/>
      <c r="G21" s="71"/>
      <c r="H21" s="79"/>
      <c r="I21" s="38"/>
      <c r="K21" s="51" t="s">
        <v>15</v>
      </c>
      <c r="L21" s="52">
        <f>L5</f>
        <v>0</v>
      </c>
      <c r="M21" s="7"/>
      <c r="P21" s="7"/>
      <c r="Q21" s="7"/>
      <c r="R21" s="11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</row>
    <row r="22" spans="1:47" s="2" customFormat="1" ht="15" customHeight="1" thickBot="1">
      <c r="A22" s="34">
        <v>42934</v>
      </c>
      <c r="B22" s="35"/>
      <c r="C22" s="36"/>
      <c r="D22" s="37"/>
      <c r="E22" s="75"/>
      <c r="F22" s="37"/>
      <c r="G22" s="71"/>
      <c r="H22" s="79"/>
      <c r="I22" s="38"/>
      <c r="K22" s="45" t="s">
        <v>16</v>
      </c>
      <c r="L22" s="53">
        <f>L20-L21</f>
        <v>25</v>
      </c>
      <c r="M22" s="7"/>
      <c r="P22" s="7"/>
      <c r="Q22" s="7"/>
      <c r="R22" s="11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</row>
    <row r="23" spans="1:47" s="2" customFormat="1" ht="15" customHeight="1">
      <c r="A23" s="34">
        <v>42935</v>
      </c>
      <c r="B23" s="35"/>
      <c r="C23" s="36"/>
      <c r="D23" s="37"/>
      <c r="E23" s="75"/>
      <c r="F23" s="37"/>
      <c r="G23" s="71"/>
      <c r="H23" s="79"/>
      <c r="I23" s="38"/>
      <c r="K23" s="7"/>
      <c r="L23" s="54"/>
      <c r="M23" s="7"/>
      <c r="P23" s="7"/>
      <c r="Q23" s="7"/>
      <c r="R23" s="11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</row>
    <row r="24" spans="1:47" s="2" customFormat="1" ht="15" customHeight="1" thickBot="1">
      <c r="A24" s="34">
        <v>42936</v>
      </c>
      <c r="B24" s="35"/>
      <c r="C24" s="36"/>
      <c r="D24" s="37"/>
      <c r="E24" s="75"/>
      <c r="F24" s="37"/>
      <c r="G24" s="71"/>
      <c r="H24" s="79"/>
      <c r="I24" s="38"/>
      <c r="K24" s="48" t="s">
        <v>41</v>
      </c>
      <c r="L24" s="54"/>
      <c r="M24" s="7"/>
      <c r="P24" s="7"/>
      <c r="Q24" s="7"/>
      <c r="R24" s="11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</row>
    <row r="25" spans="1:47" s="2" customFormat="1" ht="15" customHeight="1">
      <c r="A25" s="34">
        <v>42937</v>
      </c>
      <c r="B25" s="35"/>
      <c r="C25" s="36"/>
      <c r="D25" s="37"/>
      <c r="E25" s="75"/>
      <c r="F25" s="37"/>
      <c r="G25" s="71"/>
      <c r="H25" s="79"/>
      <c r="I25" s="38"/>
      <c r="K25" s="49" t="s">
        <v>17</v>
      </c>
      <c r="L25" s="50">
        <v>14</v>
      </c>
      <c r="M25" s="7"/>
      <c r="P25" s="7"/>
      <c r="Q25" s="7"/>
      <c r="R25" s="11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</row>
    <row r="26" spans="1:47" s="2" customFormat="1" ht="15" customHeight="1" thickBot="1">
      <c r="A26" s="34">
        <v>42938</v>
      </c>
      <c r="B26" s="35"/>
      <c r="C26" s="36"/>
      <c r="D26" s="37"/>
      <c r="E26" s="75"/>
      <c r="F26" s="37"/>
      <c r="G26" s="71"/>
      <c r="H26" s="79"/>
      <c r="I26" s="38"/>
      <c r="K26" s="45" t="s">
        <v>18</v>
      </c>
      <c r="L26" s="53">
        <f>L6</f>
        <v>0</v>
      </c>
      <c r="M26" s="7"/>
      <c r="P26" s="7"/>
      <c r="Q26" s="7"/>
      <c r="R26" s="11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</row>
    <row r="27" spans="1:47" s="2" customFormat="1" ht="15" customHeight="1">
      <c r="A27" s="34">
        <v>42939</v>
      </c>
      <c r="B27" s="35"/>
      <c r="C27" s="36"/>
      <c r="D27" s="37"/>
      <c r="E27" s="75"/>
      <c r="F27" s="37"/>
      <c r="G27" s="71"/>
      <c r="H27" s="79"/>
      <c r="I27" s="38"/>
      <c r="L27" s="54"/>
      <c r="M27" s="7"/>
      <c r="P27" s="7"/>
      <c r="Q27" s="7"/>
      <c r="R27" s="11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</row>
    <row r="28" spans="1:47" s="2" customFormat="1" ht="15" customHeight="1">
      <c r="A28" s="34">
        <v>42940</v>
      </c>
      <c r="B28" s="35"/>
      <c r="C28" s="36"/>
      <c r="D28" s="37"/>
      <c r="E28" s="75"/>
      <c r="F28" s="37"/>
      <c r="G28" s="71"/>
      <c r="H28" s="79"/>
      <c r="I28" s="38"/>
      <c r="K28" s="80" t="s">
        <v>43</v>
      </c>
      <c r="L28" s="7"/>
      <c r="M28" s="7"/>
      <c r="P28" s="7"/>
      <c r="Q28" s="7"/>
      <c r="R28" s="11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</row>
    <row r="29" spans="1:47" s="2" customFormat="1" ht="15" customHeight="1">
      <c r="A29" s="34">
        <v>42941</v>
      </c>
      <c r="B29" s="35"/>
      <c r="C29" s="36"/>
      <c r="D29" s="37"/>
      <c r="E29" s="75"/>
      <c r="F29" s="37"/>
      <c r="G29" s="71"/>
      <c r="H29" s="79"/>
      <c r="I29" s="38"/>
      <c r="K29" s="7" t="s">
        <v>47</v>
      </c>
      <c r="L29" s="54"/>
      <c r="M29" s="7"/>
      <c r="P29" s="7"/>
      <c r="Q29" s="7"/>
      <c r="R29" s="11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</row>
    <row r="30" spans="1:47" s="2" customFormat="1" ht="15" customHeight="1">
      <c r="A30" s="34">
        <v>42942</v>
      </c>
      <c r="B30" s="35"/>
      <c r="C30" s="36"/>
      <c r="D30" s="37"/>
      <c r="E30" s="75"/>
      <c r="F30" s="37"/>
      <c r="G30" s="71"/>
      <c r="H30" s="79"/>
      <c r="I30" s="38"/>
      <c r="K30" s="7" t="s">
        <v>48</v>
      </c>
      <c r="L30" s="7"/>
      <c r="M30" s="7"/>
      <c r="P30" s="7"/>
      <c r="Q30" s="7"/>
      <c r="R30" s="11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</row>
    <row r="31" spans="1:46" s="2" customFormat="1" ht="15" customHeight="1">
      <c r="A31" s="34">
        <v>42943</v>
      </c>
      <c r="B31" s="35"/>
      <c r="C31" s="36"/>
      <c r="D31" s="37"/>
      <c r="E31" s="75"/>
      <c r="F31" s="37"/>
      <c r="G31" s="71"/>
      <c r="H31" s="79"/>
      <c r="I31" s="38"/>
      <c r="K31" s="47" t="s">
        <v>44</v>
      </c>
      <c r="L31" s="54"/>
      <c r="M31" s="7"/>
      <c r="P31" s="7"/>
      <c r="Q31" s="11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</row>
    <row r="32" spans="1:46" s="2" customFormat="1" ht="15" customHeight="1">
      <c r="A32" s="34">
        <v>42944</v>
      </c>
      <c r="B32" s="35"/>
      <c r="C32" s="36"/>
      <c r="D32" s="37"/>
      <c r="E32" s="75"/>
      <c r="F32" s="37"/>
      <c r="G32" s="71"/>
      <c r="H32" s="79"/>
      <c r="I32" s="38"/>
      <c r="K32" s="2" t="s">
        <v>49</v>
      </c>
      <c r="L32" s="7"/>
      <c r="M32" s="7"/>
      <c r="N32" s="7"/>
      <c r="O32" s="7"/>
      <c r="P32" s="7"/>
      <c r="Q32" s="11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</row>
    <row r="33" spans="1:46" s="2" customFormat="1" ht="15" customHeight="1">
      <c r="A33" s="34">
        <v>42945</v>
      </c>
      <c r="B33" s="35"/>
      <c r="C33" s="36"/>
      <c r="D33" s="55"/>
      <c r="E33" s="76"/>
      <c r="F33" s="55"/>
      <c r="G33" s="72"/>
      <c r="H33" s="79"/>
      <c r="I33" s="38"/>
      <c r="K33" s="7"/>
      <c r="L33" s="7"/>
      <c r="M33" s="7"/>
      <c r="N33" s="7"/>
      <c r="O33" s="7"/>
      <c r="P33" s="7"/>
      <c r="Q33" s="11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</row>
    <row r="34" spans="1:46" s="2" customFormat="1" ht="15" customHeight="1">
      <c r="A34" s="34">
        <v>42946</v>
      </c>
      <c r="B34" s="35"/>
      <c r="C34" s="36"/>
      <c r="D34" s="55"/>
      <c r="E34" s="76"/>
      <c r="F34" s="55"/>
      <c r="G34" s="72"/>
      <c r="H34" s="79"/>
      <c r="I34" s="38"/>
      <c r="K34" s="7"/>
      <c r="L34" s="7"/>
      <c r="M34" s="7"/>
      <c r="N34" s="7"/>
      <c r="O34" s="7"/>
      <c r="P34" s="7"/>
      <c r="Q34" s="11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</row>
    <row r="35" spans="1:17" s="7" customFormat="1" ht="15.75" customHeight="1">
      <c r="A35" s="34">
        <v>42947</v>
      </c>
      <c r="B35" s="35"/>
      <c r="C35" s="36"/>
      <c r="D35" s="55"/>
      <c r="E35" s="76"/>
      <c r="F35" s="55"/>
      <c r="G35" s="72"/>
      <c r="H35" s="79"/>
      <c r="I35" s="38"/>
      <c r="Q35" s="11"/>
    </row>
    <row r="36" spans="1:17" s="7" customFormat="1" ht="15.75" customHeight="1" thickBot="1">
      <c r="A36" s="56" t="s">
        <v>19</v>
      </c>
      <c r="B36" s="57"/>
      <c r="C36" s="58"/>
      <c r="D36" s="73"/>
      <c r="E36" s="77">
        <f>SUM(E5:E35)</f>
        <v>0</v>
      </c>
      <c r="F36" s="73"/>
      <c r="G36" s="46">
        <f>SUM(G5:G35)</f>
        <v>0</v>
      </c>
      <c r="H36" s="73"/>
      <c r="I36" s="46">
        <f>SUM(I5:I35)</f>
        <v>0</v>
      </c>
      <c r="Q36" s="11"/>
    </row>
    <row r="37" spans="4:11" s="7" customFormat="1" ht="15.75" customHeight="1">
      <c r="D37" s="59"/>
      <c r="E37" s="60"/>
      <c r="F37" s="59"/>
      <c r="G37" s="60"/>
      <c r="K37" s="61" t="s">
        <v>20</v>
      </c>
    </row>
    <row r="38" s="7" customFormat="1" ht="15.75" customHeight="1"/>
    <row r="39" s="7" customFormat="1" ht="15.75" customHeight="1"/>
    <row r="40" s="7" customFormat="1" ht="15.75" customHeight="1"/>
    <row r="41" s="7" customFormat="1" ht="15.75" customHeight="1"/>
    <row r="42" s="7" customFormat="1" ht="15.75" customHeight="1"/>
    <row r="43" s="7" customFormat="1" ht="15.75" customHeight="1"/>
    <row r="44" s="7" customFormat="1" ht="15.75" customHeight="1"/>
    <row r="45" s="7" customFormat="1" ht="15.75" customHeight="1"/>
    <row r="46" s="7" customFormat="1" ht="15.75" customHeight="1"/>
    <row r="47" s="7" customFormat="1" ht="15.75" customHeight="1"/>
    <row r="48" s="7" customFormat="1" ht="15.75" customHeight="1"/>
    <row r="49" s="7" customFormat="1" ht="15.75" customHeight="1"/>
    <row r="50" s="7" customFormat="1" ht="15.75" customHeight="1"/>
    <row r="51" s="7" customFormat="1" ht="15.75" customHeight="1"/>
    <row r="52" s="7" customFormat="1" ht="15.75" customHeight="1"/>
    <row r="53" s="7" customFormat="1" ht="15.75" customHeight="1"/>
    <row r="54" s="7" customFormat="1" ht="15.75" customHeight="1"/>
    <row r="55" s="7" customFormat="1" ht="15.75" customHeight="1"/>
    <row r="56" s="7" customFormat="1" ht="15.75" customHeight="1"/>
    <row r="57" s="7" customFormat="1" ht="15.75" customHeight="1"/>
    <row r="58" s="7" customFormat="1" ht="15.75" customHeight="1"/>
    <row r="59" s="7" customFormat="1" ht="15.75" customHeight="1"/>
    <row r="60" s="7" customFormat="1" ht="15.75" customHeight="1"/>
    <row r="61" s="7" customFormat="1" ht="15.75" customHeight="1"/>
    <row r="62" s="7" customFormat="1" ht="15.75" customHeight="1"/>
    <row r="63" s="7" customFormat="1" ht="15.75" customHeight="1"/>
    <row r="64" s="7" customFormat="1" ht="15.75" customHeight="1"/>
    <row r="65" s="7" customFormat="1" ht="15.75" customHeight="1"/>
    <row r="66" s="7" customFormat="1" ht="15.75" customHeight="1"/>
    <row r="67" s="7" customFormat="1" ht="15.75" customHeight="1"/>
    <row r="68" s="7" customFormat="1" ht="15.75" customHeight="1"/>
    <row r="69" s="7" customFormat="1" ht="15.75" customHeight="1"/>
    <row r="70" s="7" customFormat="1" ht="15.75" customHeight="1"/>
    <row r="71" s="7" customFormat="1" ht="15.75" customHeight="1"/>
    <row r="72" s="7" customFormat="1" ht="15.75" customHeight="1"/>
    <row r="73" s="7" customFormat="1" ht="15.75" customHeight="1"/>
    <row r="74" s="7" customFormat="1" ht="15.75" customHeight="1"/>
    <row r="75" s="7" customFormat="1" ht="15.75" customHeight="1"/>
    <row r="76" s="7" customFormat="1" ht="15.75" customHeight="1"/>
    <row r="77" s="7" customFormat="1" ht="15.75" customHeight="1"/>
    <row r="78" s="7" customFormat="1" ht="15.75" customHeight="1"/>
    <row r="79" s="7" customFormat="1" ht="15.75" customHeight="1"/>
    <row r="80" s="7" customFormat="1" ht="15.75" customHeight="1"/>
    <row r="81" s="7" customFormat="1" ht="15.75" customHeight="1"/>
    <row r="82" s="7" customFormat="1" ht="15.75" customHeight="1"/>
    <row r="83" s="7" customFormat="1" ht="15.75" customHeight="1"/>
    <row r="84" s="7" customFormat="1" ht="15.75" customHeight="1"/>
    <row r="85" s="7" customFormat="1" ht="15.75" customHeight="1"/>
    <row r="86" s="7" customFormat="1" ht="15.75" customHeight="1"/>
    <row r="87" s="7" customFormat="1" ht="15.75" customHeight="1"/>
    <row r="88" s="7" customFormat="1" ht="15.75" customHeight="1"/>
    <row r="89" s="7" customFormat="1" ht="15.75" customHeight="1"/>
    <row r="90" s="7" customFormat="1" ht="15.75" customHeight="1"/>
    <row r="91" s="7" customFormat="1" ht="15.75" customHeight="1"/>
    <row r="92" s="7" customFormat="1" ht="15.75" customHeight="1"/>
    <row r="93" s="7" customFormat="1" ht="15.75" customHeight="1"/>
    <row r="94" s="7" customFormat="1" ht="15.75" customHeight="1"/>
    <row r="95" s="7" customFormat="1" ht="15.75" customHeight="1"/>
    <row r="96" s="2" customFormat="1" ht="15.75" customHeight="1"/>
    <row r="97" s="2" customFormat="1" ht="15.75" customHeight="1"/>
    <row r="98" s="2" customFormat="1" ht="15.75" customHeight="1"/>
    <row r="99" s="2" customFormat="1" ht="15.75" customHeight="1"/>
    <row r="100" s="2" customFormat="1" ht="15.75" customHeight="1"/>
    <row r="101" s="2" customFormat="1" ht="15.75" customHeight="1"/>
    <row r="102" s="2" customFormat="1" ht="15.75" customHeight="1"/>
    <row r="103" s="2" customFormat="1" ht="15.75" customHeight="1"/>
    <row r="104" s="2" customFormat="1" ht="15.75" customHeight="1"/>
    <row r="105" s="2" customFormat="1" ht="15.75" customHeight="1"/>
    <row r="106" spans="1:47" ht="15.75" customHeight="1">
      <c r="A106" s="62"/>
      <c r="D106" s="62"/>
      <c r="E106" s="62"/>
      <c r="F106" s="62"/>
      <c r="G106" s="62"/>
      <c r="H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</row>
    <row r="107" spans="1:47" ht="15.75" customHeight="1">
      <c r="A107" s="62"/>
      <c r="D107" s="62"/>
      <c r="E107" s="62"/>
      <c r="F107" s="62"/>
      <c r="G107" s="62"/>
      <c r="H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</row>
    <row r="108" spans="1:47" ht="15.75" customHeight="1">
      <c r="A108" s="62"/>
      <c r="D108" s="62"/>
      <c r="E108" s="62"/>
      <c r="F108" s="62"/>
      <c r="G108" s="62"/>
      <c r="H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</row>
    <row r="109" spans="1:47" ht="15.75" customHeight="1">
      <c r="A109" s="62"/>
      <c r="D109" s="62"/>
      <c r="E109" s="62"/>
      <c r="F109" s="62"/>
      <c r="G109" s="62"/>
      <c r="H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</row>
    <row r="110" spans="1:47" ht="15.75" customHeight="1">
      <c r="A110" s="62"/>
      <c r="D110" s="62"/>
      <c r="E110" s="62"/>
      <c r="F110" s="62"/>
      <c r="G110" s="62"/>
      <c r="H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</row>
    <row r="111" spans="1:47" ht="15.75" customHeight="1">
      <c r="A111" s="62"/>
      <c r="D111" s="62"/>
      <c r="E111" s="62"/>
      <c r="F111" s="62"/>
      <c r="G111" s="62"/>
      <c r="H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</row>
    <row r="112" spans="1:47" ht="15.75" customHeight="1">
      <c r="A112" s="62"/>
      <c r="D112" s="62"/>
      <c r="E112" s="62"/>
      <c r="F112" s="62"/>
      <c r="G112" s="62"/>
      <c r="H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</row>
    <row r="113" spans="1:47" ht="15.75" customHeight="1">
      <c r="A113" s="62"/>
      <c r="D113" s="62"/>
      <c r="E113" s="62"/>
      <c r="F113" s="62"/>
      <c r="G113" s="62"/>
      <c r="H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</row>
    <row r="114" spans="1:47" ht="15.75" customHeight="1">
      <c r="A114" s="62"/>
      <c r="D114" s="62"/>
      <c r="E114" s="62"/>
      <c r="F114" s="62"/>
      <c r="G114" s="62"/>
      <c r="H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</row>
    <row r="115" spans="1:47" ht="15.75" customHeight="1">
      <c r="A115" s="62"/>
      <c r="D115" s="62"/>
      <c r="E115" s="62"/>
      <c r="F115" s="62"/>
      <c r="G115" s="62"/>
      <c r="H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</row>
    <row r="116" spans="1:47" ht="15.75" customHeight="1">
      <c r="A116" s="62"/>
      <c r="D116" s="62"/>
      <c r="E116" s="62"/>
      <c r="F116" s="62"/>
      <c r="G116" s="62"/>
      <c r="H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</row>
    <row r="117" spans="1:47" ht="15.75" customHeight="1">
      <c r="A117" s="62"/>
      <c r="D117" s="62"/>
      <c r="E117" s="62"/>
      <c r="F117" s="62"/>
      <c r="G117" s="62"/>
      <c r="H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</row>
    <row r="118" spans="1:47" ht="15.75" customHeight="1">
      <c r="A118" s="62"/>
      <c r="D118" s="62"/>
      <c r="E118" s="62"/>
      <c r="F118" s="62"/>
      <c r="G118" s="62"/>
      <c r="H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</row>
    <row r="119" spans="1:47" ht="15.75" customHeight="1">
      <c r="A119" s="62"/>
      <c r="D119" s="62"/>
      <c r="E119" s="62"/>
      <c r="F119" s="62"/>
      <c r="G119" s="62"/>
      <c r="H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</row>
    <row r="120" spans="1:47" ht="15.75" customHeight="1">
      <c r="A120" s="62"/>
      <c r="D120" s="62"/>
      <c r="E120" s="62"/>
      <c r="F120" s="62"/>
      <c r="G120" s="62"/>
      <c r="H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</row>
    <row r="121" spans="1:47" ht="15.75" customHeight="1">
      <c r="A121" s="62"/>
      <c r="D121" s="62"/>
      <c r="E121" s="62"/>
      <c r="F121" s="62"/>
      <c r="G121" s="62"/>
      <c r="H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</row>
    <row r="122" spans="1:47" ht="15.75" customHeight="1">
      <c r="A122" s="62"/>
      <c r="D122" s="62"/>
      <c r="E122" s="62"/>
      <c r="F122" s="62"/>
      <c r="G122" s="62"/>
      <c r="H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</row>
    <row r="123" spans="1:47" ht="15.75" customHeight="1">
      <c r="A123" s="62"/>
      <c r="D123" s="62"/>
      <c r="E123" s="62"/>
      <c r="F123" s="62"/>
      <c r="G123" s="62"/>
      <c r="H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</row>
    <row r="124" spans="1:47" ht="15.75" customHeight="1">
      <c r="A124" s="62"/>
      <c r="D124" s="62"/>
      <c r="E124" s="62"/>
      <c r="F124" s="62"/>
      <c r="G124" s="62"/>
      <c r="H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</row>
    <row r="125" spans="1:47" ht="15.75" customHeight="1">
      <c r="A125" s="62"/>
      <c r="D125" s="62"/>
      <c r="E125" s="62"/>
      <c r="F125" s="62"/>
      <c r="G125" s="62"/>
      <c r="H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</row>
    <row r="126" spans="1:47" ht="15.75" customHeight="1">
      <c r="A126" s="62"/>
      <c r="D126" s="62"/>
      <c r="E126" s="62"/>
      <c r="F126" s="62"/>
      <c r="G126" s="62"/>
      <c r="H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</row>
    <row r="127" spans="1:47" ht="15.75" customHeight="1">
      <c r="A127" s="62"/>
      <c r="D127" s="62"/>
      <c r="E127" s="62"/>
      <c r="F127" s="62"/>
      <c r="G127" s="62"/>
      <c r="H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</row>
    <row r="128" spans="1:47" ht="15.75" customHeight="1">
      <c r="A128" s="62"/>
      <c r="D128" s="62"/>
      <c r="E128" s="62"/>
      <c r="F128" s="62"/>
      <c r="G128" s="62"/>
      <c r="H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</row>
    <row r="129" spans="1:47" ht="15.75" customHeight="1">
      <c r="A129" s="62"/>
      <c r="D129" s="62"/>
      <c r="E129" s="62"/>
      <c r="F129" s="62"/>
      <c r="G129" s="62"/>
      <c r="H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62"/>
      <c r="AT129" s="62"/>
      <c r="AU129" s="62"/>
    </row>
    <row r="130" spans="1:47" ht="15.75" customHeight="1">
      <c r="A130" s="62"/>
      <c r="D130" s="62"/>
      <c r="E130" s="62"/>
      <c r="F130" s="62"/>
      <c r="G130" s="62"/>
      <c r="H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  <c r="AU130" s="62"/>
    </row>
    <row r="131" spans="1:47" ht="15.75" customHeight="1">
      <c r="A131" s="62"/>
      <c r="D131" s="62"/>
      <c r="E131" s="62"/>
      <c r="F131" s="62"/>
      <c r="G131" s="62"/>
      <c r="H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  <c r="AS131" s="62"/>
      <c r="AT131" s="62"/>
      <c r="AU131" s="62"/>
    </row>
    <row r="132" spans="1:47" ht="15.75" customHeight="1">
      <c r="A132" s="62"/>
      <c r="D132" s="62"/>
      <c r="E132" s="62"/>
      <c r="F132" s="62"/>
      <c r="G132" s="62"/>
      <c r="H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  <c r="AT132" s="62"/>
      <c r="AU132" s="62"/>
    </row>
    <row r="133" spans="1:47" ht="15.75" customHeight="1">
      <c r="A133" s="62"/>
      <c r="D133" s="62"/>
      <c r="E133" s="62"/>
      <c r="F133" s="62"/>
      <c r="G133" s="62"/>
      <c r="H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62"/>
      <c r="AT133" s="62"/>
      <c r="AU133" s="62"/>
    </row>
    <row r="134" spans="1:47" ht="15.75" customHeight="1">
      <c r="A134" s="62"/>
      <c r="D134" s="62"/>
      <c r="E134" s="62"/>
      <c r="F134" s="62"/>
      <c r="G134" s="62"/>
      <c r="H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</row>
    <row r="135" spans="1:47" ht="15.75" customHeight="1">
      <c r="A135" s="62"/>
      <c r="D135" s="62"/>
      <c r="E135" s="62"/>
      <c r="F135" s="62"/>
      <c r="G135" s="62"/>
      <c r="H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2"/>
      <c r="AQ135" s="62"/>
      <c r="AR135" s="62"/>
      <c r="AS135" s="62"/>
      <c r="AT135" s="62"/>
      <c r="AU135" s="62"/>
    </row>
    <row r="136" spans="1:47" ht="15.75" customHeight="1">
      <c r="A136" s="62"/>
      <c r="D136" s="62"/>
      <c r="E136" s="62"/>
      <c r="F136" s="62"/>
      <c r="G136" s="62"/>
      <c r="H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</row>
    <row r="137" spans="1:47" ht="15.75" customHeight="1">
      <c r="A137" s="62"/>
      <c r="D137" s="62"/>
      <c r="E137" s="62"/>
      <c r="F137" s="62"/>
      <c r="G137" s="62"/>
      <c r="H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</row>
    <row r="138" spans="1:47" ht="15.75" customHeight="1">
      <c r="A138" s="62"/>
      <c r="D138" s="62"/>
      <c r="E138" s="62"/>
      <c r="F138" s="62"/>
      <c r="G138" s="62"/>
      <c r="H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</row>
    <row r="139" spans="1:47" ht="15.75" customHeight="1">
      <c r="A139" s="62"/>
      <c r="D139" s="62"/>
      <c r="E139" s="62"/>
      <c r="F139" s="62"/>
      <c r="G139" s="62"/>
      <c r="H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  <c r="AS139" s="62"/>
      <c r="AT139" s="62"/>
      <c r="AU139" s="62"/>
    </row>
    <row r="140" spans="1:47" ht="15.75" customHeight="1">
      <c r="A140" s="62"/>
      <c r="D140" s="62"/>
      <c r="E140" s="62"/>
      <c r="F140" s="62"/>
      <c r="G140" s="62"/>
      <c r="H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62"/>
      <c r="AQ140" s="62"/>
      <c r="AR140" s="62"/>
      <c r="AS140" s="62"/>
      <c r="AT140" s="62"/>
      <c r="AU140" s="62"/>
    </row>
    <row r="141" spans="1:47" ht="15.75" customHeight="1">
      <c r="A141" s="62"/>
      <c r="D141" s="62"/>
      <c r="E141" s="62"/>
      <c r="F141" s="62"/>
      <c r="G141" s="62"/>
      <c r="H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</row>
    <row r="142" spans="1:47" ht="15.75" customHeight="1">
      <c r="A142" s="62"/>
      <c r="D142" s="62"/>
      <c r="E142" s="62"/>
      <c r="F142" s="62"/>
      <c r="G142" s="62"/>
      <c r="H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  <c r="AS142" s="62"/>
      <c r="AT142" s="62"/>
      <c r="AU142" s="62"/>
    </row>
    <row r="143" spans="1:47" ht="15.75" customHeight="1">
      <c r="A143" s="62"/>
      <c r="D143" s="62"/>
      <c r="E143" s="62"/>
      <c r="F143" s="62"/>
      <c r="G143" s="62"/>
      <c r="H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</row>
    <row r="144" spans="1:47" ht="15.75" customHeight="1">
      <c r="A144" s="62"/>
      <c r="D144" s="62"/>
      <c r="E144" s="62"/>
      <c r="F144" s="62"/>
      <c r="G144" s="62"/>
      <c r="H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62"/>
      <c r="AQ144" s="62"/>
      <c r="AR144" s="62"/>
      <c r="AS144" s="62"/>
      <c r="AT144" s="62"/>
      <c r="AU144" s="62"/>
    </row>
    <row r="145" spans="1:47" ht="15.75" customHeight="1">
      <c r="A145" s="62"/>
      <c r="D145" s="62"/>
      <c r="E145" s="62"/>
      <c r="F145" s="62"/>
      <c r="G145" s="62"/>
      <c r="H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62"/>
      <c r="AQ145" s="62"/>
      <c r="AR145" s="62"/>
      <c r="AS145" s="62"/>
      <c r="AT145" s="62"/>
      <c r="AU145" s="62"/>
    </row>
    <row r="146" spans="1:47" ht="15.75" customHeight="1">
      <c r="A146" s="62"/>
      <c r="D146" s="62"/>
      <c r="E146" s="62"/>
      <c r="F146" s="62"/>
      <c r="G146" s="62"/>
      <c r="H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  <c r="AM146" s="62"/>
      <c r="AN146" s="62"/>
      <c r="AO146" s="62"/>
      <c r="AP146" s="62"/>
      <c r="AQ146" s="62"/>
      <c r="AR146" s="62"/>
      <c r="AS146" s="62"/>
      <c r="AT146" s="62"/>
      <c r="AU146" s="62"/>
    </row>
    <row r="147" spans="1:47" ht="15.75" customHeight="1">
      <c r="A147" s="62"/>
      <c r="D147" s="62"/>
      <c r="E147" s="62"/>
      <c r="F147" s="62"/>
      <c r="G147" s="62"/>
      <c r="H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62"/>
      <c r="AQ147" s="62"/>
      <c r="AR147" s="62"/>
      <c r="AS147" s="62"/>
      <c r="AT147" s="62"/>
      <c r="AU147" s="62"/>
    </row>
    <row r="148" spans="1:47" ht="15.75" customHeight="1">
      <c r="A148" s="62"/>
      <c r="D148" s="62"/>
      <c r="E148" s="62"/>
      <c r="F148" s="62"/>
      <c r="G148" s="62"/>
      <c r="H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  <c r="AS148" s="62"/>
      <c r="AT148" s="62"/>
      <c r="AU148" s="62"/>
    </row>
    <row r="149" spans="1:47" ht="15.75" customHeight="1">
      <c r="A149" s="62"/>
      <c r="D149" s="62"/>
      <c r="E149" s="62"/>
      <c r="F149" s="62"/>
      <c r="G149" s="62"/>
      <c r="H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</row>
    <row r="150" spans="1:47" ht="15.75" customHeight="1">
      <c r="A150" s="62"/>
      <c r="D150" s="62"/>
      <c r="E150" s="62"/>
      <c r="F150" s="62"/>
      <c r="G150" s="62"/>
      <c r="H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</row>
    <row r="151" spans="1:47" ht="15.75" customHeight="1">
      <c r="A151" s="62"/>
      <c r="D151" s="62"/>
      <c r="E151" s="62"/>
      <c r="F151" s="62"/>
      <c r="G151" s="62"/>
      <c r="H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</row>
    <row r="152" spans="1:47" ht="15.75" customHeight="1">
      <c r="A152" s="62"/>
      <c r="D152" s="62"/>
      <c r="E152" s="62"/>
      <c r="F152" s="62"/>
      <c r="G152" s="62"/>
      <c r="H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</row>
    <row r="153" spans="1:47" ht="15.75" customHeight="1">
      <c r="A153" s="62"/>
      <c r="D153" s="62"/>
      <c r="E153" s="62"/>
      <c r="F153" s="62"/>
      <c r="G153" s="62"/>
      <c r="H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62"/>
      <c r="AQ153" s="62"/>
      <c r="AR153" s="62"/>
      <c r="AS153" s="62"/>
      <c r="AT153" s="62"/>
      <c r="AU153" s="62"/>
    </row>
    <row r="154" spans="1:47" ht="15.75" customHeight="1">
      <c r="A154" s="62"/>
      <c r="D154" s="62"/>
      <c r="E154" s="62"/>
      <c r="F154" s="62"/>
      <c r="G154" s="62"/>
      <c r="H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  <c r="AS154" s="62"/>
      <c r="AT154" s="62"/>
      <c r="AU154" s="62"/>
    </row>
    <row r="155" spans="1:47" ht="15.75" customHeight="1">
      <c r="A155" s="62"/>
      <c r="D155" s="62"/>
      <c r="E155" s="62"/>
      <c r="F155" s="62"/>
      <c r="G155" s="62"/>
      <c r="H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62"/>
      <c r="AQ155" s="62"/>
      <c r="AR155" s="62"/>
      <c r="AS155" s="62"/>
      <c r="AT155" s="62"/>
      <c r="AU155" s="62"/>
    </row>
    <row r="156" spans="1:47" ht="15.75" customHeight="1">
      <c r="A156" s="62"/>
      <c r="D156" s="62"/>
      <c r="E156" s="62"/>
      <c r="F156" s="62"/>
      <c r="G156" s="62"/>
      <c r="H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  <c r="AL156" s="62"/>
      <c r="AM156" s="62"/>
      <c r="AN156" s="62"/>
      <c r="AO156" s="62"/>
      <c r="AP156" s="62"/>
      <c r="AQ156" s="62"/>
      <c r="AR156" s="62"/>
      <c r="AS156" s="62"/>
      <c r="AT156" s="62"/>
      <c r="AU156" s="62"/>
    </row>
    <row r="157" spans="1:47" ht="15.75" customHeight="1">
      <c r="A157" s="62"/>
      <c r="D157" s="62"/>
      <c r="E157" s="62"/>
      <c r="F157" s="62"/>
      <c r="G157" s="62"/>
      <c r="H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62"/>
      <c r="AQ157" s="62"/>
      <c r="AR157" s="62"/>
      <c r="AS157" s="62"/>
      <c r="AT157" s="62"/>
      <c r="AU157" s="62"/>
    </row>
    <row r="158" spans="1:47" ht="15.75" customHeight="1">
      <c r="A158" s="62"/>
      <c r="D158" s="62"/>
      <c r="E158" s="62"/>
      <c r="F158" s="62"/>
      <c r="G158" s="62"/>
      <c r="H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2"/>
      <c r="AK158" s="62"/>
      <c r="AL158" s="62"/>
      <c r="AM158" s="62"/>
      <c r="AN158" s="62"/>
      <c r="AO158" s="62"/>
      <c r="AP158" s="62"/>
      <c r="AQ158" s="62"/>
      <c r="AR158" s="62"/>
      <c r="AS158" s="62"/>
      <c r="AT158" s="62"/>
      <c r="AU158" s="62"/>
    </row>
    <row r="159" spans="1:47" ht="15.75" customHeight="1">
      <c r="A159" s="62"/>
      <c r="D159" s="62"/>
      <c r="E159" s="62"/>
      <c r="F159" s="62"/>
      <c r="G159" s="62"/>
      <c r="H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62"/>
      <c r="AR159" s="62"/>
      <c r="AS159" s="62"/>
      <c r="AT159" s="62"/>
      <c r="AU159" s="62"/>
    </row>
    <row r="160" spans="1:47" ht="15.75" customHeight="1">
      <c r="A160" s="62"/>
      <c r="D160" s="62"/>
      <c r="E160" s="62"/>
      <c r="F160" s="62"/>
      <c r="G160" s="62"/>
      <c r="H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J160" s="62"/>
      <c r="AK160" s="62"/>
      <c r="AL160" s="62"/>
      <c r="AM160" s="62"/>
      <c r="AN160" s="62"/>
      <c r="AO160" s="62"/>
      <c r="AP160" s="62"/>
      <c r="AQ160" s="62"/>
      <c r="AR160" s="62"/>
      <c r="AS160" s="62"/>
      <c r="AT160" s="62"/>
      <c r="AU160" s="62"/>
    </row>
    <row r="161" spans="1:47" ht="15.75" customHeight="1">
      <c r="A161" s="62"/>
      <c r="D161" s="62"/>
      <c r="E161" s="62"/>
      <c r="F161" s="62"/>
      <c r="G161" s="62"/>
      <c r="H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  <c r="AS161" s="62"/>
      <c r="AT161" s="62"/>
      <c r="AU161" s="62"/>
    </row>
    <row r="162" spans="1:47" ht="15.75" customHeight="1">
      <c r="A162" s="62"/>
      <c r="D162" s="62"/>
      <c r="E162" s="62"/>
      <c r="F162" s="62"/>
      <c r="G162" s="62"/>
      <c r="H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  <c r="AO162" s="62"/>
      <c r="AP162" s="62"/>
      <c r="AQ162" s="62"/>
      <c r="AR162" s="62"/>
      <c r="AS162" s="62"/>
      <c r="AT162" s="62"/>
      <c r="AU162" s="62"/>
    </row>
    <row r="163" spans="1:47" ht="15.75" customHeight="1">
      <c r="A163" s="62"/>
      <c r="D163" s="62"/>
      <c r="E163" s="62"/>
      <c r="F163" s="62"/>
      <c r="G163" s="62"/>
      <c r="H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  <c r="AJ163" s="62"/>
      <c r="AK163" s="62"/>
      <c r="AL163" s="62"/>
      <c r="AM163" s="62"/>
      <c r="AN163" s="62"/>
      <c r="AO163" s="62"/>
      <c r="AP163" s="62"/>
      <c r="AQ163" s="62"/>
      <c r="AR163" s="62"/>
      <c r="AS163" s="62"/>
      <c r="AT163" s="62"/>
      <c r="AU163" s="62"/>
    </row>
    <row r="164" spans="1:47" ht="15.75" customHeight="1">
      <c r="A164" s="62"/>
      <c r="D164" s="62"/>
      <c r="E164" s="62"/>
      <c r="F164" s="62"/>
      <c r="G164" s="62"/>
      <c r="H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  <c r="AJ164" s="62"/>
      <c r="AK164" s="62"/>
      <c r="AL164" s="62"/>
      <c r="AM164" s="62"/>
      <c r="AN164" s="62"/>
      <c r="AO164" s="62"/>
      <c r="AP164" s="62"/>
      <c r="AQ164" s="62"/>
      <c r="AR164" s="62"/>
      <c r="AS164" s="62"/>
      <c r="AT164" s="62"/>
      <c r="AU164" s="62"/>
    </row>
    <row r="165" spans="1:47" ht="15.75" customHeight="1">
      <c r="A165" s="62"/>
      <c r="D165" s="62"/>
      <c r="E165" s="62"/>
      <c r="F165" s="62"/>
      <c r="G165" s="62"/>
      <c r="H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2"/>
      <c r="AP165" s="62"/>
      <c r="AQ165" s="62"/>
      <c r="AR165" s="62"/>
      <c r="AS165" s="62"/>
      <c r="AT165" s="62"/>
      <c r="AU165" s="62"/>
    </row>
    <row r="166" spans="1:47" ht="15.75" customHeight="1">
      <c r="A166" s="62"/>
      <c r="D166" s="62"/>
      <c r="E166" s="62"/>
      <c r="F166" s="62"/>
      <c r="G166" s="62"/>
      <c r="H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2"/>
      <c r="AK166" s="62"/>
      <c r="AL166" s="62"/>
      <c r="AM166" s="62"/>
      <c r="AN166" s="62"/>
      <c r="AO166" s="62"/>
      <c r="AP166" s="62"/>
      <c r="AQ166" s="62"/>
      <c r="AR166" s="62"/>
      <c r="AS166" s="62"/>
      <c r="AT166" s="62"/>
      <c r="AU166" s="62"/>
    </row>
    <row r="167" spans="1:47" ht="15.75" customHeight="1">
      <c r="A167" s="62"/>
      <c r="D167" s="62"/>
      <c r="E167" s="62"/>
      <c r="F167" s="62"/>
      <c r="G167" s="62"/>
      <c r="H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62"/>
      <c r="AK167" s="62"/>
      <c r="AL167" s="62"/>
      <c r="AM167" s="62"/>
      <c r="AN167" s="62"/>
      <c r="AO167" s="62"/>
      <c r="AP167" s="62"/>
      <c r="AQ167" s="62"/>
      <c r="AR167" s="62"/>
      <c r="AS167" s="62"/>
      <c r="AT167" s="62"/>
      <c r="AU167" s="62"/>
    </row>
    <row r="168" spans="1:47" ht="15.75" customHeight="1">
      <c r="A168" s="62"/>
      <c r="D168" s="62"/>
      <c r="E168" s="62"/>
      <c r="F168" s="62"/>
      <c r="G168" s="62"/>
      <c r="H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2"/>
      <c r="AP168" s="62"/>
      <c r="AQ168" s="62"/>
      <c r="AR168" s="62"/>
      <c r="AS168" s="62"/>
      <c r="AT168" s="62"/>
      <c r="AU168" s="62"/>
    </row>
    <row r="169" spans="1:47" ht="15.75" customHeight="1">
      <c r="A169" s="62"/>
      <c r="D169" s="62"/>
      <c r="E169" s="62"/>
      <c r="F169" s="62"/>
      <c r="G169" s="62"/>
      <c r="H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  <c r="AJ169" s="62"/>
      <c r="AK169" s="62"/>
      <c r="AL169" s="62"/>
      <c r="AM169" s="62"/>
      <c r="AN169" s="62"/>
      <c r="AO169" s="62"/>
      <c r="AP169" s="62"/>
      <c r="AQ169" s="62"/>
      <c r="AR169" s="62"/>
      <c r="AS169" s="62"/>
      <c r="AT169" s="62"/>
      <c r="AU169" s="62"/>
    </row>
    <row r="170" spans="1:47" ht="15.75" customHeight="1">
      <c r="A170" s="62"/>
      <c r="D170" s="62"/>
      <c r="E170" s="62"/>
      <c r="F170" s="62"/>
      <c r="G170" s="62"/>
      <c r="H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  <c r="AJ170" s="62"/>
      <c r="AK170" s="62"/>
      <c r="AL170" s="62"/>
      <c r="AM170" s="62"/>
      <c r="AN170" s="62"/>
      <c r="AO170" s="62"/>
      <c r="AP170" s="62"/>
      <c r="AQ170" s="62"/>
      <c r="AR170" s="62"/>
      <c r="AS170" s="62"/>
      <c r="AT170" s="62"/>
      <c r="AU170" s="62"/>
    </row>
    <row r="171" spans="1:47" ht="15.75" customHeight="1">
      <c r="A171" s="62"/>
      <c r="D171" s="62"/>
      <c r="E171" s="62"/>
      <c r="F171" s="62"/>
      <c r="G171" s="62"/>
      <c r="H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  <c r="AJ171" s="62"/>
      <c r="AK171" s="62"/>
      <c r="AL171" s="62"/>
      <c r="AM171" s="62"/>
      <c r="AN171" s="62"/>
      <c r="AO171" s="62"/>
      <c r="AP171" s="62"/>
      <c r="AQ171" s="62"/>
      <c r="AR171" s="62"/>
      <c r="AS171" s="62"/>
      <c r="AT171" s="62"/>
      <c r="AU171" s="62"/>
    </row>
    <row r="172" spans="1:47" ht="15.75" customHeight="1">
      <c r="A172" s="62"/>
      <c r="D172" s="62"/>
      <c r="E172" s="62"/>
      <c r="F172" s="62"/>
      <c r="G172" s="62"/>
      <c r="H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  <c r="AJ172" s="62"/>
      <c r="AK172" s="62"/>
      <c r="AL172" s="62"/>
      <c r="AM172" s="62"/>
      <c r="AN172" s="62"/>
      <c r="AO172" s="62"/>
      <c r="AP172" s="62"/>
      <c r="AQ172" s="62"/>
      <c r="AR172" s="62"/>
      <c r="AS172" s="62"/>
      <c r="AT172" s="62"/>
      <c r="AU172" s="62"/>
    </row>
    <row r="173" spans="1:47" ht="15.75" customHeight="1">
      <c r="A173" s="62"/>
      <c r="D173" s="62"/>
      <c r="E173" s="62"/>
      <c r="F173" s="62"/>
      <c r="G173" s="62"/>
      <c r="H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2"/>
      <c r="AK173" s="62"/>
      <c r="AL173" s="62"/>
      <c r="AM173" s="62"/>
      <c r="AN173" s="62"/>
      <c r="AO173" s="62"/>
      <c r="AP173" s="62"/>
      <c r="AQ173" s="62"/>
      <c r="AR173" s="62"/>
      <c r="AS173" s="62"/>
      <c r="AT173" s="62"/>
      <c r="AU173" s="62"/>
    </row>
    <row r="174" spans="1:47" ht="15.75" customHeight="1">
      <c r="A174" s="62"/>
      <c r="D174" s="62"/>
      <c r="E174" s="62"/>
      <c r="F174" s="62"/>
      <c r="G174" s="62"/>
      <c r="H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  <c r="AJ174" s="62"/>
      <c r="AK174" s="62"/>
      <c r="AL174" s="62"/>
      <c r="AM174" s="62"/>
      <c r="AN174" s="62"/>
      <c r="AO174" s="62"/>
      <c r="AP174" s="62"/>
      <c r="AQ174" s="62"/>
      <c r="AR174" s="62"/>
      <c r="AS174" s="62"/>
      <c r="AT174" s="62"/>
      <c r="AU174" s="62"/>
    </row>
    <row r="175" spans="1:47" ht="15.75" customHeight="1">
      <c r="A175" s="62"/>
      <c r="D175" s="62"/>
      <c r="E175" s="62"/>
      <c r="F175" s="62"/>
      <c r="G175" s="62"/>
      <c r="H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62"/>
      <c r="AT175" s="62"/>
      <c r="AU175" s="62"/>
    </row>
    <row r="176" spans="1:47" ht="15.75" customHeight="1">
      <c r="A176" s="62"/>
      <c r="D176" s="62"/>
      <c r="E176" s="62"/>
      <c r="F176" s="62"/>
      <c r="G176" s="62"/>
      <c r="H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  <c r="AJ176" s="62"/>
      <c r="AK176" s="62"/>
      <c r="AL176" s="62"/>
      <c r="AM176" s="62"/>
      <c r="AN176" s="62"/>
      <c r="AO176" s="62"/>
      <c r="AP176" s="62"/>
      <c r="AQ176" s="62"/>
      <c r="AR176" s="62"/>
      <c r="AS176" s="62"/>
      <c r="AT176" s="62"/>
      <c r="AU176" s="62"/>
    </row>
    <row r="177" spans="1:47" ht="15.75" customHeight="1">
      <c r="A177" s="62"/>
      <c r="D177" s="62"/>
      <c r="E177" s="62"/>
      <c r="F177" s="62"/>
      <c r="G177" s="62"/>
      <c r="H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  <c r="AJ177" s="62"/>
      <c r="AK177" s="62"/>
      <c r="AL177" s="62"/>
      <c r="AM177" s="62"/>
      <c r="AN177" s="62"/>
      <c r="AO177" s="62"/>
      <c r="AP177" s="62"/>
      <c r="AQ177" s="62"/>
      <c r="AR177" s="62"/>
      <c r="AS177" s="62"/>
      <c r="AT177" s="62"/>
      <c r="AU177" s="62"/>
    </row>
    <row r="178" spans="1:47" ht="15.75" customHeight="1">
      <c r="A178" s="62"/>
      <c r="D178" s="62"/>
      <c r="E178" s="62"/>
      <c r="F178" s="62"/>
      <c r="G178" s="62"/>
      <c r="H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  <c r="AH178" s="62"/>
      <c r="AI178" s="62"/>
      <c r="AJ178" s="62"/>
      <c r="AK178" s="62"/>
      <c r="AL178" s="62"/>
      <c r="AM178" s="62"/>
      <c r="AN178" s="62"/>
      <c r="AO178" s="62"/>
      <c r="AP178" s="62"/>
      <c r="AQ178" s="62"/>
      <c r="AR178" s="62"/>
      <c r="AS178" s="62"/>
      <c r="AT178" s="62"/>
      <c r="AU178" s="62"/>
    </row>
    <row r="179" spans="1:47" ht="15.75" customHeight="1">
      <c r="A179" s="62"/>
      <c r="D179" s="62"/>
      <c r="E179" s="62"/>
      <c r="F179" s="62"/>
      <c r="G179" s="62"/>
      <c r="H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  <c r="AJ179" s="62"/>
      <c r="AK179" s="62"/>
      <c r="AL179" s="62"/>
      <c r="AM179" s="62"/>
      <c r="AN179" s="62"/>
      <c r="AO179" s="62"/>
      <c r="AP179" s="62"/>
      <c r="AQ179" s="62"/>
      <c r="AR179" s="62"/>
      <c r="AS179" s="62"/>
      <c r="AT179" s="62"/>
      <c r="AU179" s="62"/>
    </row>
    <row r="180" spans="1:47" ht="15.75" customHeight="1">
      <c r="A180" s="62"/>
      <c r="D180" s="62"/>
      <c r="E180" s="62"/>
      <c r="F180" s="62"/>
      <c r="G180" s="62"/>
      <c r="H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2"/>
      <c r="AL180" s="62"/>
      <c r="AM180" s="62"/>
      <c r="AN180" s="62"/>
      <c r="AO180" s="62"/>
      <c r="AP180" s="62"/>
      <c r="AQ180" s="62"/>
      <c r="AR180" s="62"/>
      <c r="AS180" s="62"/>
      <c r="AT180" s="62"/>
      <c r="AU180" s="62"/>
    </row>
    <row r="181" spans="1:47" ht="15.75" customHeight="1">
      <c r="A181" s="62"/>
      <c r="D181" s="62"/>
      <c r="E181" s="62"/>
      <c r="F181" s="62"/>
      <c r="G181" s="62"/>
      <c r="H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  <c r="AJ181" s="62"/>
      <c r="AK181" s="62"/>
      <c r="AL181" s="62"/>
      <c r="AM181" s="62"/>
      <c r="AN181" s="62"/>
      <c r="AO181" s="62"/>
      <c r="AP181" s="62"/>
      <c r="AQ181" s="62"/>
      <c r="AR181" s="62"/>
      <c r="AS181" s="62"/>
      <c r="AT181" s="62"/>
      <c r="AU181" s="62"/>
    </row>
    <row r="182" spans="1:47" ht="15.75" customHeight="1">
      <c r="A182" s="62"/>
      <c r="D182" s="62"/>
      <c r="E182" s="62"/>
      <c r="F182" s="62"/>
      <c r="G182" s="62"/>
      <c r="H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  <c r="AJ182" s="62"/>
      <c r="AK182" s="62"/>
      <c r="AL182" s="62"/>
      <c r="AM182" s="62"/>
      <c r="AN182" s="62"/>
      <c r="AO182" s="62"/>
      <c r="AP182" s="62"/>
      <c r="AQ182" s="62"/>
      <c r="AR182" s="62"/>
      <c r="AS182" s="62"/>
      <c r="AT182" s="62"/>
      <c r="AU182" s="62"/>
    </row>
    <row r="183" spans="1:47" ht="15.75" customHeight="1">
      <c r="A183" s="62"/>
      <c r="D183" s="62"/>
      <c r="E183" s="62"/>
      <c r="F183" s="62"/>
      <c r="G183" s="62"/>
      <c r="H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  <c r="AJ183" s="62"/>
      <c r="AK183" s="62"/>
      <c r="AL183" s="62"/>
      <c r="AM183" s="62"/>
      <c r="AN183" s="62"/>
      <c r="AO183" s="62"/>
      <c r="AP183" s="62"/>
      <c r="AQ183" s="62"/>
      <c r="AR183" s="62"/>
      <c r="AS183" s="62"/>
      <c r="AT183" s="62"/>
      <c r="AU183" s="62"/>
    </row>
    <row r="184" spans="1:47" ht="15.75" customHeight="1">
      <c r="A184" s="62"/>
      <c r="D184" s="62"/>
      <c r="E184" s="62"/>
      <c r="F184" s="62"/>
      <c r="G184" s="62"/>
      <c r="H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  <c r="AJ184" s="62"/>
      <c r="AK184" s="62"/>
      <c r="AL184" s="62"/>
      <c r="AM184" s="62"/>
      <c r="AN184" s="62"/>
      <c r="AO184" s="62"/>
      <c r="AP184" s="62"/>
      <c r="AQ184" s="62"/>
      <c r="AR184" s="62"/>
      <c r="AS184" s="62"/>
      <c r="AT184" s="62"/>
      <c r="AU184" s="62"/>
    </row>
    <row r="185" spans="1:47" ht="15.75" customHeight="1">
      <c r="A185" s="62"/>
      <c r="D185" s="62"/>
      <c r="E185" s="62"/>
      <c r="F185" s="62"/>
      <c r="G185" s="62"/>
      <c r="H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  <c r="AJ185" s="62"/>
      <c r="AK185" s="62"/>
      <c r="AL185" s="62"/>
      <c r="AM185" s="62"/>
      <c r="AN185" s="62"/>
      <c r="AO185" s="62"/>
      <c r="AP185" s="62"/>
      <c r="AQ185" s="62"/>
      <c r="AR185" s="62"/>
      <c r="AS185" s="62"/>
      <c r="AT185" s="62"/>
      <c r="AU185" s="62"/>
    </row>
    <row r="186" spans="1:47" ht="15.75" customHeight="1">
      <c r="A186" s="62"/>
      <c r="D186" s="62"/>
      <c r="E186" s="62"/>
      <c r="F186" s="62"/>
      <c r="G186" s="62"/>
      <c r="H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62"/>
      <c r="AJ186" s="62"/>
      <c r="AK186" s="62"/>
      <c r="AL186" s="62"/>
      <c r="AM186" s="62"/>
      <c r="AN186" s="62"/>
      <c r="AO186" s="62"/>
      <c r="AP186" s="62"/>
      <c r="AQ186" s="62"/>
      <c r="AR186" s="62"/>
      <c r="AS186" s="62"/>
      <c r="AT186" s="62"/>
      <c r="AU186" s="62"/>
    </row>
    <row r="187" spans="1:47" ht="15.75" customHeight="1">
      <c r="A187" s="62"/>
      <c r="D187" s="62"/>
      <c r="E187" s="62"/>
      <c r="F187" s="62"/>
      <c r="G187" s="62"/>
      <c r="H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  <c r="AJ187" s="62"/>
      <c r="AK187" s="62"/>
      <c r="AL187" s="62"/>
      <c r="AM187" s="62"/>
      <c r="AN187" s="62"/>
      <c r="AO187" s="62"/>
      <c r="AP187" s="62"/>
      <c r="AQ187" s="62"/>
      <c r="AR187" s="62"/>
      <c r="AS187" s="62"/>
      <c r="AT187" s="62"/>
      <c r="AU187" s="62"/>
    </row>
    <row r="188" spans="1:47" ht="15.75" customHeight="1">
      <c r="A188" s="62"/>
      <c r="D188" s="62"/>
      <c r="E188" s="62"/>
      <c r="F188" s="62"/>
      <c r="G188" s="62"/>
      <c r="H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  <c r="AJ188" s="62"/>
      <c r="AK188" s="62"/>
      <c r="AL188" s="62"/>
      <c r="AM188" s="62"/>
      <c r="AN188" s="62"/>
      <c r="AO188" s="62"/>
      <c r="AP188" s="62"/>
      <c r="AQ188" s="62"/>
      <c r="AR188" s="62"/>
      <c r="AS188" s="62"/>
      <c r="AT188" s="62"/>
      <c r="AU188" s="62"/>
    </row>
    <row r="189" spans="1:47" ht="15.75" customHeight="1">
      <c r="A189" s="62"/>
      <c r="D189" s="62"/>
      <c r="E189" s="62"/>
      <c r="F189" s="62"/>
      <c r="G189" s="62"/>
      <c r="H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2"/>
      <c r="AK189" s="62"/>
      <c r="AL189" s="62"/>
      <c r="AM189" s="62"/>
      <c r="AN189" s="62"/>
      <c r="AO189" s="62"/>
      <c r="AP189" s="62"/>
      <c r="AQ189" s="62"/>
      <c r="AR189" s="62"/>
      <c r="AS189" s="62"/>
      <c r="AT189" s="62"/>
      <c r="AU189" s="62"/>
    </row>
    <row r="190" spans="1:47" ht="15.75" customHeight="1">
      <c r="A190" s="62"/>
      <c r="D190" s="62"/>
      <c r="E190" s="62"/>
      <c r="F190" s="62"/>
      <c r="G190" s="62"/>
      <c r="H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  <c r="AJ190" s="62"/>
      <c r="AK190" s="62"/>
      <c r="AL190" s="62"/>
      <c r="AM190" s="62"/>
      <c r="AN190" s="62"/>
      <c r="AO190" s="62"/>
      <c r="AP190" s="62"/>
      <c r="AQ190" s="62"/>
      <c r="AR190" s="62"/>
      <c r="AS190" s="62"/>
      <c r="AT190" s="62"/>
      <c r="AU190" s="62"/>
    </row>
    <row r="191" spans="1:47" ht="15.75" customHeight="1">
      <c r="A191" s="62"/>
      <c r="D191" s="62"/>
      <c r="E191" s="62"/>
      <c r="F191" s="62"/>
      <c r="G191" s="62"/>
      <c r="H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  <c r="AJ191" s="62"/>
      <c r="AK191" s="62"/>
      <c r="AL191" s="62"/>
      <c r="AM191" s="62"/>
      <c r="AN191" s="62"/>
      <c r="AO191" s="62"/>
      <c r="AP191" s="62"/>
      <c r="AQ191" s="62"/>
      <c r="AR191" s="62"/>
      <c r="AS191" s="62"/>
      <c r="AT191" s="62"/>
      <c r="AU191" s="62"/>
    </row>
    <row r="192" spans="1:47" ht="15.75" customHeight="1">
      <c r="A192" s="62"/>
      <c r="D192" s="62"/>
      <c r="E192" s="62"/>
      <c r="F192" s="62"/>
      <c r="G192" s="62"/>
      <c r="H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  <c r="AJ192" s="62"/>
      <c r="AK192" s="62"/>
      <c r="AL192" s="62"/>
      <c r="AM192" s="62"/>
      <c r="AN192" s="62"/>
      <c r="AO192" s="62"/>
      <c r="AP192" s="62"/>
      <c r="AQ192" s="62"/>
      <c r="AR192" s="62"/>
      <c r="AS192" s="62"/>
      <c r="AT192" s="62"/>
      <c r="AU192" s="62"/>
    </row>
    <row r="193" spans="1:47" ht="15.75" customHeight="1">
      <c r="A193" s="62"/>
      <c r="D193" s="62"/>
      <c r="E193" s="62"/>
      <c r="F193" s="62"/>
      <c r="G193" s="62"/>
      <c r="H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  <c r="AJ193" s="62"/>
      <c r="AK193" s="62"/>
      <c r="AL193" s="62"/>
      <c r="AM193" s="62"/>
      <c r="AN193" s="62"/>
      <c r="AO193" s="62"/>
      <c r="AP193" s="62"/>
      <c r="AQ193" s="62"/>
      <c r="AR193" s="62"/>
      <c r="AS193" s="62"/>
      <c r="AT193" s="62"/>
      <c r="AU193" s="62"/>
    </row>
    <row r="194" spans="1:47" ht="15.75" customHeight="1">
      <c r="A194" s="62"/>
      <c r="D194" s="62"/>
      <c r="E194" s="62"/>
      <c r="F194" s="62"/>
      <c r="G194" s="62"/>
      <c r="H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  <c r="AJ194" s="62"/>
      <c r="AK194" s="62"/>
      <c r="AL194" s="62"/>
      <c r="AM194" s="62"/>
      <c r="AN194" s="62"/>
      <c r="AO194" s="62"/>
      <c r="AP194" s="62"/>
      <c r="AQ194" s="62"/>
      <c r="AR194" s="62"/>
      <c r="AS194" s="62"/>
      <c r="AT194" s="62"/>
      <c r="AU194" s="62"/>
    </row>
    <row r="195" spans="1:47" ht="15.75" customHeight="1">
      <c r="A195" s="62"/>
      <c r="D195" s="62"/>
      <c r="E195" s="62"/>
      <c r="F195" s="62"/>
      <c r="G195" s="62"/>
      <c r="H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  <c r="AJ195" s="62"/>
      <c r="AK195" s="62"/>
      <c r="AL195" s="62"/>
      <c r="AM195" s="62"/>
      <c r="AN195" s="62"/>
      <c r="AO195" s="62"/>
      <c r="AP195" s="62"/>
      <c r="AQ195" s="62"/>
      <c r="AR195" s="62"/>
      <c r="AS195" s="62"/>
      <c r="AT195" s="62"/>
      <c r="AU195" s="62"/>
    </row>
    <row r="196" spans="1:47" ht="15.75" customHeight="1">
      <c r="A196" s="62"/>
      <c r="D196" s="62"/>
      <c r="E196" s="62"/>
      <c r="F196" s="62"/>
      <c r="G196" s="62"/>
      <c r="H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  <c r="AJ196" s="62"/>
      <c r="AK196" s="62"/>
      <c r="AL196" s="62"/>
      <c r="AM196" s="62"/>
      <c r="AN196" s="62"/>
      <c r="AO196" s="62"/>
      <c r="AP196" s="62"/>
      <c r="AQ196" s="62"/>
      <c r="AR196" s="62"/>
      <c r="AS196" s="62"/>
      <c r="AT196" s="62"/>
      <c r="AU196" s="62"/>
    </row>
    <row r="197" spans="1:47" ht="15.75" customHeight="1">
      <c r="A197" s="62"/>
      <c r="D197" s="62"/>
      <c r="E197" s="62"/>
      <c r="F197" s="62"/>
      <c r="G197" s="62"/>
      <c r="H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62"/>
      <c r="AJ197" s="62"/>
      <c r="AK197" s="62"/>
      <c r="AL197" s="62"/>
      <c r="AM197" s="62"/>
      <c r="AN197" s="62"/>
      <c r="AO197" s="62"/>
      <c r="AP197" s="62"/>
      <c r="AQ197" s="62"/>
      <c r="AR197" s="62"/>
      <c r="AS197" s="62"/>
      <c r="AT197" s="62"/>
      <c r="AU197" s="62"/>
    </row>
  </sheetData>
  <sheetProtection/>
  <printOptions/>
  <pageMargins left="0.2" right="0.22" top="0.32" bottom="0.18" header="0.17" footer="0.1574803149606299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U197"/>
  <sheetViews>
    <sheetView zoomScale="85" zoomScaleNormal="85" zoomScalePageLayoutView="0" workbookViewId="0" topLeftCell="A1">
      <selection activeCell="A2" sqref="A2"/>
    </sheetView>
  </sheetViews>
  <sheetFormatPr defaultColWidth="8.8515625" defaultRowHeight="15.75" customHeight="1"/>
  <cols>
    <col min="1" max="1" width="16.57421875" style="66" customWidth="1"/>
    <col min="2" max="2" width="7.140625" style="62" bestFit="1" customWidth="1"/>
    <col min="3" max="3" width="29.28125" style="62" customWidth="1"/>
    <col min="4" max="4" width="7.7109375" style="67" customWidth="1"/>
    <col min="5" max="5" width="7.57421875" style="63" customWidth="1"/>
    <col min="6" max="6" width="7.7109375" style="67" customWidth="1"/>
    <col min="7" max="7" width="7.140625" style="63" customWidth="1"/>
    <col min="8" max="8" width="6.8515625" style="68" bestFit="1" customWidth="1"/>
    <col min="9" max="9" width="7.140625" style="62" bestFit="1" customWidth="1"/>
    <col min="10" max="10" width="1.8515625" style="62" customWidth="1"/>
    <col min="11" max="11" width="34.00390625" style="62" customWidth="1"/>
    <col min="12" max="12" width="11.140625" style="64" customWidth="1"/>
    <col min="13" max="17" width="8.8515625" style="65" customWidth="1"/>
    <col min="18" max="18" width="6.8515625" style="69" customWidth="1"/>
    <col min="19" max="19" width="23.57421875" style="65" customWidth="1"/>
    <col min="20" max="20" width="26.421875" style="65" customWidth="1"/>
    <col min="21" max="21" width="14.00390625" style="65" customWidth="1"/>
    <col min="22" max="47" width="8.8515625" style="65" customWidth="1"/>
    <col min="48" max="16384" width="8.8515625" style="62" customWidth="1"/>
  </cols>
  <sheetData>
    <row r="1" spans="1:47" s="2" customFormat="1" ht="18.75" customHeight="1" thickBot="1">
      <c r="A1" s="1" t="s">
        <v>32</v>
      </c>
      <c r="D1" s="3" t="s">
        <v>55</v>
      </c>
      <c r="E1" s="3"/>
      <c r="F1" s="3"/>
      <c r="G1" s="3">
        <v>2017</v>
      </c>
      <c r="K1" s="2" t="s">
        <v>45</v>
      </c>
      <c r="L1" s="5"/>
      <c r="M1" s="6"/>
      <c r="N1" s="7"/>
      <c r="O1" s="8"/>
      <c r="P1" s="9"/>
      <c r="Q1" s="10"/>
      <c r="R1" s="11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</row>
    <row r="2" spans="1:47" s="2" customFormat="1" ht="18.75" customHeight="1" thickBot="1">
      <c r="A2" s="107" t="s">
        <v>0</v>
      </c>
      <c r="B2" s="13"/>
      <c r="C2" s="14"/>
      <c r="D2" s="81" t="s">
        <v>1</v>
      </c>
      <c r="E2" s="82"/>
      <c r="F2" s="82"/>
      <c r="G2" s="84"/>
      <c r="H2" s="15"/>
      <c r="I2" s="16"/>
      <c r="K2" s="2" t="s">
        <v>46</v>
      </c>
      <c r="M2" s="7"/>
      <c r="N2" s="7"/>
      <c r="O2" s="7"/>
      <c r="P2" s="7"/>
      <c r="Q2" s="7"/>
      <c r="R2" s="11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47" s="2" customFormat="1" ht="15.75" thickBot="1">
      <c r="A3" s="17" t="s">
        <v>61</v>
      </c>
      <c r="B3" s="18" t="s">
        <v>2</v>
      </c>
      <c r="C3" s="18"/>
      <c r="D3" s="19" t="s">
        <v>3</v>
      </c>
      <c r="E3" s="20"/>
      <c r="F3" s="21"/>
      <c r="G3" s="20"/>
      <c r="H3" s="22"/>
      <c r="I3" s="23"/>
      <c r="K3" s="24" t="s">
        <v>4</v>
      </c>
      <c r="L3" s="25" t="s">
        <v>5</v>
      </c>
      <c r="M3" s="7"/>
      <c r="N3" s="7"/>
      <c r="O3" s="7"/>
      <c r="P3" s="7"/>
      <c r="Q3" s="7"/>
      <c r="R3" s="11"/>
      <c r="S3" s="7"/>
      <c r="T3" s="7"/>
      <c r="U3" s="2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47" s="2" customFormat="1" ht="15">
      <c r="A4" s="27" t="s">
        <v>6</v>
      </c>
      <c r="B4" s="28" t="s">
        <v>7</v>
      </c>
      <c r="C4" s="29" t="s">
        <v>8</v>
      </c>
      <c r="D4" s="30" t="s">
        <v>9</v>
      </c>
      <c r="E4" s="74" t="s">
        <v>10</v>
      </c>
      <c r="F4" s="30" t="s">
        <v>11</v>
      </c>
      <c r="G4" s="70" t="s">
        <v>10</v>
      </c>
      <c r="H4" s="78" t="s">
        <v>9</v>
      </c>
      <c r="I4" s="31" t="s">
        <v>10</v>
      </c>
      <c r="K4" s="32" t="s">
        <v>21</v>
      </c>
      <c r="L4" s="33">
        <f>COUNTIF($B$5:$B$35,"Ek")+Juli!L4</f>
        <v>0</v>
      </c>
      <c r="M4" s="7"/>
      <c r="N4" s="7"/>
      <c r="O4" s="7"/>
      <c r="P4" s="7"/>
      <c r="Q4" s="7"/>
      <c r="R4" s="11"/>
      <c r="S4" s="7"/>
      <c r="T4" s="7"/>
      <c r="U4" s="26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</row>
    <row r="5" spans="1:47" s="2" customFormat="1" ht="15">
      <c r="A5" s="34">
        <v>42948</v>
      </c>
      <c r="B5" s="35"/>
      <c r="C5" s="36"/>
      <c r="D5" s="37"/>
      <c r="E5" s="75"/>
      <c r="F5" s="37"/>
      <c r="G5" s="71"/>
      <c r="H5" s="79"/>
      <c r="I5" s="38"/>
      <c r="K5" s="32" t="s">
        <v>22</v>
      </c>
      <c r="L5" s="33">
        <f>COUNTIF($B$5:$B$35,"Fm")+Juli!L5</f>
        <v>0</v>
      </c>
      <c r="M5" s="7"/>
      <c r="N5" s="7"/>
      <c r="O5" s="7"/>
      <c r="P5" s="7"/>
      <c r="Q5" s="7"/>
      <c r="R5" s="11"/>
      <c r="S5" s="7"/>
      <c r="T5" s="7"/>
      <c r="U5" s="2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</row>
    <row r="6" spans="1:47" s="2" customFormat="1" ht="15">
      <c r="A6" s="34">
        <v>42949</v>
      </c>
      <c r="B6" s="35"/>
      <c r="C6" s="36"/>
      <c r="D6" s="37"/>
      <c r="E6" s="75"/>
      <c r="F6" s="37"/>
      <c r="G6" s="71"/>
      <c r="H6" s="79"/>
      <c r="I6" s="38"/>
      <c r="K6" s="32" t="s">
        <v>23</v>
      </c>
      <c r="L6" s="33">
        <f>COUNTIF($B$5:$B$35,"Fs")+Juli!L6</f>
        <v>0</v>
      </c>
      <c r="M6" s="7"/>
      <c r="N6" s="7"/>
      <c r="O6" s="7"/>
      <c r="P6" s="7"/>
      <c r="Q6" s="7"/>
      <c r="R6" s="11"/>
      <c r="S6" s="7"/>
      <c r="T6" s="7"/>
      <c r="U6" s="26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s="39" customFormat="1" ht="14.25" customHeight="1">
      <c r="A7" s="34">
        <v>42950</v>
      </c>
      <c r="B7" s="35"/>
      <c r="C7" s="36"/>
      <c r="D7" s="37"/>
      <c r="E7" s="75"/>
      <c r="F7" s="37"/>
      <c r="G7" s="71"/>
      <c r="H7" s="79"/>
      <c r="I7" s="38"/>
      <c r="K7" s="32" t="s">
        <v>24</v>
      </c>
      <c r="L7" s="33">
        <f>COUNTIF($B$5:$B$35,"Fu")+Juli!L7</f>
        <v>0</v>
      </c>
      <c r="M7" s="7"/>
      <c r="N7" s="40"/>
      <c r="O7" s="40"/>
      <c r="P7" s="40"/>
      <c r="Q7" s="40"/>
      <c r="R7" s="41"/>
      <c r="S7" s="40"/>
      <c r="T7" s="7"/>
      <c r="U7" s="7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</row>
    <row r="8" spans="1:47" s="2" customFormat="1" ht="15" customHeight="1">
      <c r="A8" s="34">
        <v>42951</v>
      </c>
      <c r="B8" s="35"/>
      <c r="C8" s="36"/>
      <c r="D8" s="37"/>
      <c r="E8" s="75"/>
      <c r="F8" s="37"/>
      <c r="G8" s="71"/>
      <c r="H8" s="79"/>
      <c r="I8" s="38"/>
      <c r="K8" s="32" t="s">
        <v>42</v>
      </c>
      <c r="L8" s="33">
        <f>COUNTIF($B$5:$B$35,"Ja")+Juli!L8</f>
        <v>0</v>
      </c>
      <c r="M8" s="7"/>
      <c r="N8" s="7"/>
      <c r="O8" s="7"/>
      <c r="P8" s="7"/>
      <c r="Q8" s="7"/>
      <c r="R8" s="11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</row>
    <row r="9" spans="1:47" s="2" customFormat="1" ht="15" customHeight="1">
      <c r="A9" s="34">
        <v>42952</v>
      </c>
      <c r="B9" s="42"/>
      <c r="C9" s="43"/>
      <c r="D9" s="37"/>
      <c r="E9" s="75"/>
      <c r="F9" s="37"/>
      <c r="G9" s="71"/>
      <c r="H9" s="79"/>
      <c r="I9" s="38"/>
      <c r="K9" s="32" t="s">
        <v>25</v>
      </c>
      <c r="L9" s="33">
        <f>COUNTIF($B$5:$B$35,"Pb")+Juli!L9</f>
        <v>0</v>
      </c>
      <c r="M9" s="7"/>
      <c r="N9" s="7"/>
      <c r="O9" s="7"/>
      <c r="P9" s="7"/>
      <c r="Q9" s="7"/>
      <c r="R9" s="11"/>
      <c r="S9" s="26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</row>
    <row r="10" spans="1:47" s="2" customFormat="1" ht="15" customHeight="1">
      <c r="A10" s="34">
        <v>42953</v>
      </c>
      <c r="B10" s="35"/>
      <c r="C10" s="36"/>
      <c r="D10" s="37"/>
      <c r="E10" s="75"/>
      <c r="F10" s="37"/>
      <c r="G10" s="71"/>
      <c r="H10" s="79"/>
      <c r="I10" s="38"/>
      <c r="K10" s="32" t="s">
        <v>26</v>
      </c>
      <c r="L10" s="33">
        <f>COUNTIF($B$5:$B$35,"Pm")+Juli!L10</f>
        <v>0</v>
      </c>
      <c r="M10" s="7"/>
      <c r="N10" s="7"/>
      <c r="O10" s="7"/>
      <c r="P10" s="7"/>
      <c r="Q10" s="7"/>
      <c r="R10" s="44"/>
      <c r="S10" s="26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</row>
    <row r="11" spans="1:47" s="2" customFormat="1" ht="15" customHeight="1">
      <c r="A11" s="34">
        <v>42954</v>
      </c>
      <c r="B11" s="35"/>
      <c r="C11" s="36"/>
      <c r="D11" s="37"/>
      <c r="E11" s="75"/>
      <c r="F11" s="37"/>
      <c r="G11" s="71"/>
      <c r="H11" s="79"/>
      <c r="I11" s="38"/>
      <c r="K11" s="32" t="s">
        <v>27</v>
      </c>
      <c r="L11" s="33">
        <f>COUNTIF($B$5:$B$35,"Pu")+Juli!L11</f>
        <v>0</v>
      </c>
      <c r="M11" s="7"/>
      <c r="N11" s="7"/>
      <c r="O11" s="7"/>
      <c r="P11" s="7"/>
      <c r="Q11" s="7"/>
      <c r="R11" s="11"/>
      <c r="S11" s="26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</row>
    <row r="12" spans="1:47" s="2" customFormat="1" ht="15" customHeight="1">
      <c r="A12" s="34">
        <v>42955</v>
      </c>
      <c r="B12" s="35"/>
      <c r="C12" s="36"/>
      <c r="D12" s="37"/>
      <c r="E12" s="75"/>
      <c r="F12" s="37"/>
      <c r="G12" s="71"/>
      <c r="H12" s="79"/>
      <c r="I12" s="38"/>
      <c r="K12" s="32" t="s">
        <v>28</v>
      </c>
      <c r="L12" s="33">
        <f>COUNTIF($B$5:$B$35,"S")+Juli!L12</f>
        <v>0</v>
      </c>
      <c r="M12" s="7"/>
      <c r="N12" s="7"/>
      <c r="O12" s="7"/>
      <c r="P12" s="7"/>
      <c r="Q12" s="7"/>
      <c r="R12" s="11"/>
      <c r="S12" s="26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</row>
    <row r="13" spans="1:47" s="2" customFormat="1" ht="15" customHeight="1">
      <c r="A13" s="34">
        <v>42956</v>
      </c>
      <c r="B13" s="35"/>
      <c r="C13" s="36"/>
      <c r="D13" s="37"/>
      <c r="E13" s="75"/>
      <c r="F13" s="37"/>
      <c r="G13" s="71"/>
      <c r="H13" s="79"/>
      <c r="I13" s="38"/>
      <c r="K13" s="32" t="s">
        <v>29</v>
      </c>
      <c r="L13" s="33">
        <f>COUNTIF($B$5:$B$35,"Sd")+Juli!L13</f>
        <v>0</v>
      </c>
      <c r="M13" s="7"/>
      <c r="N13" s="7"/>
      <c r="O13" s="7"/>
      <c r="P13" s="7"/>
      <c r="Q13" s="7"/>
      <c r="R13" s="11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</row>
    <row r="14" spans="1:47" s="2" customFormat="1" ht="15" customHeight="1">
      <c r="A14" s="34">
        <v>42957</v>
      </c>
      <c r="B14" s="35"/>
      <c r="C14" s="36"/>
      <c r="D14" s="37"/>
      <c r="E14" s="75"/>
      <c r="F14" s="37"/>
      <c r="G14" s="71"/>
      <c r="H14" s="79"/>
      <c r="I14" s="38"/>
      <c r="K14" s="32" t="s">
        <v>30</v>
      </c>
      <c r="L14" s="33">
        <f>COUNTIF($B$5:$B$35,"Se")+Juli!L14</f>
        <v>0</v>
      </c>
      <c r="M14" s="7"/>
      <c r="N14" s="7"/>
      <c r="O14" s="7"/>
      <c r="P14" s="7"/>
      <c r="Q14" s="7"/>
      <c r="R14" s="11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</row>
    <row r="15" spans="1:47" s="2" customFormat="1" ht="15" customHeight="1">
      <c r="A15" s="34">
        <v>42958</v>
      </c>
      <c r="B15" s="35"/>
      <c r="C15" s="36"/>
      <c r="D15" s="37"/>
      <c r="E15" s="75"/>
      <c r="F15" s="37"/>
      <c r="G15" s="71"/>
      <c r="H15" s="79"/>
      <c r="I15" s="38"/>
      <c r="K15" s="32" t="s">
        <v>31</v>
      </c>
      <c r="L15" s="33">
        <f>COUNTIF($B$5:$B$35,"X")+Juli!L15</f>
        <v>0</v>
      </c>
      <c r="M15" s="7"/>
      <c r="N15" s="7"/>
      <c r="O15" s="7"/>
      <c r="P15" s="7"/>
      <c r="Q15" s="7"/>
      <c r="R15" s="11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</row>
    <row r="16" spans="1:47" s="2" customFormat="1" ht="15" customHeight="1" thickBot="1">
      <c r="A16" s="34">
        <v>42959</v>
      </c>
      <c r="B16" s="35"/>
      <c r="C16" s="36"/>
      <c r="D16" s="37"/>
      <c r="E16" s="75"/>
      <c r="F16" s="37"/>
      <c r="G16" s="71"/>
      <c r="H16" s="79"/>
      <c r="I16" s="38"/>
      <c r="K16" s="45" t="s">
        <v>12</v>
      </c>
      <c r="L16" s="46"/>
      <c r="M16" s="7"/>
      <c r="P16" s="7"/>
      <c r="Q16" s="7"/>
      <c r="R16" s="11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</row>
    <row r="17" spans="1:47" s="2" customFormat="1" ht="15" customHeight="1">
      <c r="A17" s="34">
        <v>42960</v>
      </c>
      <c r="B17" s="35"/>
      <c r="C17" s="36"/>
      <c r="D17" s="37"/>
      <c r="E17" s="75"/>
      <c r="F17" s="37"/>
      <c r="G17" s="71"/>
      <c r="H17" s="79"/>
      <c r="I17" s="38"/>
      <c r="K17" s="47"/>
      <c r="L17" s="7"/>
      <c r="M17" s="7"/>
      <c r="P17" s="7"/>
      <c r="Q17" s="7"/>
      <c r="R17" s="11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</row>
    <row r="18" spans="1:47" s="2" customFormat="1" ht="15" customHeight="1">
      <c r="A18" s="34">
        <v>42961</v>
      </c>
      <c r="B18" s="35"/>
      <c r="C18" s="36"/>
      <c r="D18" s="37"/>
      <c r="E18" s="75"/>
      <c r="F18" s="37"/>
      <c r="G18" s="71"/>
      <c r="H18" s="79"/>
      <c r="I18" s="38"/>
      <c r="K18" s="47"/>
      <c r="L18" s="7"/>
      <c r="M18" s="7"/>
      <c r="P18" s="7"/>
      <c r="Q18" s="7"/>
      <c r="R18" s="11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</row>
    <row r="19" spans="1:47" s="2" customFormat="1" ht="15" customHeight="1" thickBot="1">
      <c r="A19" s="34">
        <v>42962</v>
      </c>
      <c r="B19" s="35"/>
      <c r="C19" s="36"/>
      <c r="D19" s="37"/>
      <c r="E19" s="75"/>
      <c r="F19" s="37"/>
      <c r="G19" s="71"/>
      <c r="H19" s="79"/>
      <c r="I19" s="38"/>
      <c r="K19" s="48" t="s">
        <v>13</v>
      </c>
      <c r="M19" s="7"/>
      <c r="P19" s="7"/>
      <c r="Q19" s="7"/>
      <c r="R19" s="11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</row>
    <row r="20" spans="1:47" s="2" customFormat="1" ht="15" customHeight="1">
      <c r="A20" s="34">
        <v>42963</v>
      </c>
      <c r="B20" s="35"/>
      <c r="C20" s="36"/>
      <c r="D20" s="37"/>
      <c r="E20" s="75"/>
      <c r="F20" s="37"/>
      <c r="G20" s="71"/>
      <c r="H20" s="79"/>
      <c r="I20" s="38"/>
      <c r="K20" s="49" t="s">
        <v>14</v>
      </c>
      <c r="L20" s="50">
        <f>Januar!L20</f>
        <v>25</v>
      </c>
      <c r="M20" s="7"/>
      <c r="P20" s="7"/>
      <c r="Q20" s="7"/>
      <c r="R20" s="11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</row>
    <row r="21" spans="1:47" s="2" customFormat="1" ht="15" customHeight="1">
      <c r="A21" s="34">
        <v>42964</v>
      </c>
      <c r="B21" s="35"/>
      <c r="C21" s="36"/>
      <c r="D21" s="37"/>
      <c r="E21" s="75"/>
      <c r="F21" s="37"/>
      <c r="G21" s="71"/>
      <c r="H21" s="79"/>
      <c r="I21" s="38"/>
      <c r="K21" s="51" t="s">
        <v>15</v>
      </c>
      <c r="L21" s="52">
        <f>L5</f>
        <v>0</v>
      </c>
      <c r="M21" s="7"/>
      <c r="P21" s="7"/>
      <c r="Q21" s="7"/>
      <c r="R21" s="11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</row>
    <row r="22" spans="1:47" s="2" customFormat="1" ht="15" customHeight="1" thickBot="1">
      <c r="A22" s="34">
        <v>42965</v>
      </c>
      <c r="B22" s="35"/>
      <c r="C22" s="36"/>
      <c r="D22" s="37"/>
      <c r="E22" s="75"/>
      <c r="F22" s="37"/>
      <c r="G22" s="71"/>
      <c r="H22" s="79"/>
      <c r="I22" s="38"/>
      <c r="K22" s="45" t="s">
        <v>16</v>
      </c>
      <c r="L22" s="53">
        <f>L20-L21</f>
        <v>25</v>
      </c>
      <c r="M22" s="7"/>
      <c r="P22" s="7"/>
      <c r="Q22" s="7"/>
      <c r="R22" s="11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</row>
    <row r="23" spans="1:47" s="2" customFormat="1" ht="15" customHeight="1">
      <c r="A23" s="34">
        <v>42966</v>
      </c>
      <c r="B23" s="35"/>
      <c r="C23" s="36"/>
      <c r="D23" s="37"/>
      <c r="E23" s="75"/>
      <c r="F23" s="37"/>
      <c r="G23" s="71"/>
      <c r="H23" s="79"/>
      <c r="I23" s="38"/>
      <c r="K23" s="7"/>
      <c r="L23" s="54"/>
      <c r="M23" s="7"/>
      <c r="P23" s="7"/>
      <c r="Q23" s="7"/>
      <c r="R23" s="11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</row>
    <row r="24" spans="1:47" s="2" customFormat="1" ht="15" customHeight="1" thickBot="1">
      <c r="A24" s="34">
        <v>42967</v>
      </c>
      <c r="B24" s="35"/>
      <c r="C24" s="36"/>
      <c r="D24" s="37"/>
      <c r="E24" s="75"/>
      <c r="F24" s="37"/>
      <c r="G24" s="71"/>
      <c r="H24" s="79"/>
      <c r="I24" s="38"/>
      <c r="K24" s="48" t="s">
        <v>41</v>
      </c>
      <c r="L24" s="54"/>
      <c r="M24" s="7"/>
      <c r="P24" s="7"/>
      <c r="Q24" s="7"/>
      <c r="R24" s="11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</row>
    <row r="25" spans="1:47" s="2" customFormat="1" ht="15" customHeight="1">
      <c r="A25" s="34">
        <v>42968</v>
      </c>
      <c r="B25" s="35"/>
      <c r="C25" s="36"/>
      <c r="D25" s="37"/>
      <c r="E25" s="75"/>
      <c r="F25" s="37"/>
      <c r="G25" s="71"/>
      <c r="H25" s="79"/>
      <c r="I25" s="38"/>
      <c r="K25" s="49" t="s">
        <v>17</v>
      </c>
      <c r="L25" s="50">
        <v>14</v>
      </c>
      <c r="M25" s="7"/>
      <c r="P25" s="7"/>
      <c r="Q25" s="7"/>
      <c r="R25" s="11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</row>
    <row r="26" spans="1:47" s="2" customFormat="1" ht="15" customHeight="1" thickBot="1">
      <c r="A26" s="34">
        <v>42969</v>
      </c>
      <c r="B26" s="35"/>
      <c r="C26" s="36"/>
      <c r="D26" s="37"/>
      <c r="E26" s="75"/>
      <c r="F26" s="37"/>
      <c r="G26" s="71"/>
      <c r="H26" s="79"/>
      <c r="I26" s="38"/>
      <c r="K26" s="45" t="s">
        <v>18</v>
      </c>
      <c r="L26" s="53">
        <f>L6</f>
        <v>0</v>
      </c>
      <c r="M26" s="7"/>
      <c r="P26" s="7"/>
      <c r="Q26" s="7"/>
      <c r="R26" s="11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</row>
    <row r="27" spans="1:47" s="2" customFormat="1" ht="15" customHeight="1">
      <c r="A27" s="34">
        <v>42970</v>
      </c>
      <c r="B27" s="35"/>
      <c r="C27" s="36"/>
      <c r="D27" s="37"/>
      <c r="E27" s="75"/>
      <c r="F27" s="37"/>
      <c r="G27" s="71"/>
      <c r="H27" s="79"/>
      <c r="I27" s="38"/>
      <c r="L27" s="54"/>
      <c r="M27" s="7"/>
      <c r="P27" s="7"/>
      <c r="Q27" s="7"/>
      <c r="R27" s="11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</row>
    <row r="28" spans="1:47" s="2" customFormat="1" ht="15" customHeight="1">
      <c r="A28" s="34">
        <v>42971</v>
      </c>
      <c r="B28" s="35"/>
      <c r="C28" s="36"/>
      <c r="D28" s="37"/>
      <c r="E28" s="75"/>
      <c r="F28" s="37"/>
      <c r="G28" s="71"/>
      <c r="H28" s="79"/>
      <c r="I28" s="38"/>
      <c r="K28" s="80" t="s">
        <v>43</v>
      </c>
      <c r="L28" s="7"/>
      <c r="M28" s="7"/>
      <c r="P28" s="7"/>
      <c r="Q28" s="7"/>
      <c r="R28" s="11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</row>
    <row r="29" spans="1:47" s="2" customFormat="1" ht="15" customHeight="1">
      <c r="A29" s="34">
        <v>42972</v>
      </c>
      <c r="B29" s="35"/>
      <c r="C29" s="36"/>
      <c r="D29" s="37"/>
      <c r="E29" s="75"/>
      <c r="F29" s="37"/>
      <c r="G29" s="71"/>
      <c r="H29" s="79"/>
      <c r="I29" s="38"/>
      <c r="K29" s="7" t="s">
        <v>47</v>
      </c>
      <c r="L29" s="54"/>
      <c r="M29" s="7"/>
      <c r="P29" s="7"/>
      <c r="Q29" s="7"/>
      <c r="R29" s="11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</row>
    <row r="30" spans="1:47" s="2" customFormat="1" ht="15" customHeight="1">
      <c r="A30" s="34">
        <v>42973</v>
      </c>
      <c r="B30" s="35"/>
      <c r="C30" s="36"/>
      <c r="D30" s="37"/>
      <c r="E30" s="75"/>
      <c r="F30" s="37"/>
      <c r="G30" s="71"/>
      <c r="H30" s="79"/>
      <c r="I30" s="38"/>
      <c r="K30" s="7" t="s">
        <v>48</v>
      </c>
      <c r="L30" s="7"/>
      <c r="M30" s="7"/>
      <c r="P30" s="7"/>
      <c r="Q30" s="7"/>
      <c r="R30" s="11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</row>
    <row r="31" spans="1:46" s="2" customFormat="1" ht="15" customHeight="1">
      <c r="A31" s="34">
        <v>42974</v>
      </c>
      <c r="B31" s="35"/>
      <c r="C31" s="36"/>
      <c r="D31" s="37"/>
      <c r="E31" s="75"/>
      <c r="F31" s="37"/>
      <c r="G31" s="71"/>
      <c r="H31" s="79"/>
      <c r="I31" s="38"/>
      <c r="K31" s="47" t="s">
        <v>44</v>
      </c>
      <c r="L31" s="54"/>
      <c r="M31" s="7"/>
      <c r="P31" s="7"/>
      <c r="Q31" s="11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</row>
    <row r="32" spans="1:46" s="2" customFormat="1" ht="15" customHeight="1">
      <c r="A32" s="34">
        <v>42975</v>
      </c>
      <c r="B32" s="35"/>
      <c r="C32" s="36"/>
      <c r="D32" s="37"/>
      <c r="E32" s="75"/>
      <c r="F32" s="37"/>
      <c r="G32" s="71"/>
      <c r="H32" s="79"/>
      <c r="I32" s="38"/>
      <c r="K32" s="2" t="s">
        <v>49</v>
      </c>
      <c r="L32" s="7"/>
      <c r="M32" s="7"/>
      <c r="N32" s="7"/>
      <c r="O32" s="7"/>
      <c r="P32" s="7"/>
      <c r="Q32" s="11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</row>
    <row r="33" spans="1:46" s="2" customFormat="1" ht="15" customHeight="1">
      <c r="A33" s="34">
        <v>42976</v>
      </c>
      <c r="B33" s="35"/>
      <c r="C33" s="36"/>
      <c r="D33" s="55"/>
      <c r="E33" s="76"/>
      <c r="F33" s="55"/>
      <c r="G33" s="72"/>
      <c r="H33" s="79"/>
      <c r="I33" s="38"/>
      <c r="K33" s="7"/>
      <c r="L33" s="7"/>
      <c r="M33" s="7"/>
      <c r="N33" s="7"/>
      <c r="O33" s="7"/>
      <c r="P33" s="7"/>
      <c r="Q33" s="11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</row>
    <row r="34" spans="1:46" s="2" customFormat="1" ht="15" customHeight="1">
      <c r="A34" s="34">
        <v>42977</v>
      </c>
      <c r="B34" s="35"/>
      <c r="C34" s="36"/>
      <c r="D34" s="55"/>
      <c r="E34" s="76"/>
      <c r="F34" s="55"/>
      <c r="G34" s="72"/>
      <c r="H34" s="79"/>
      <c r="I34" s="38"/>
      <c r="K34" s="7"/>
      <c r="L34" s="7"/>
      <c r="M34" s="7"/>
      <c r="N34" s="7"/>
      <c r="O34" s="7"/>
      <c r="P34" s="7"/>
      <c r="Q34" s="11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</row>
    <row r="35" spans="1:17" s="7" customFormat="1" ht="15.75" customHeight="1">
      <c r="A35" s="34">
        <v>42978</v>
      </c>
      <c r="B35" s="35"/>
      <c r="C35" s="36"/>
      <c r="D35" s="55"/>
      <c r="E35" s="76"/>
      <c r="F35" s="55"/>
      <c r="G35" s="72"/>
      <c r="H35" s="79"/>
      <c r="I35" s="38"/>
      <c r="Q35" s="11"/>
    </row>
    <row r="36" spans="1:17" s="7" customFormat="1" ht="15.75" customHeight="1" thickBot="1">
      <c r="A36" s="56" t="s">
        <v>19</v>
      </c>
      <c r="B36" s="57"/>
      <c r="C36" s="58"/>
      <c r="D36" s="73"/>
      <c r="E36" s="77">
        <f>SUM(E5:E35)</f>
        <v>0</v>
      </c>
      <c r="F36" s="73"/>
      <c r="G36" s="46">
        <f>SUM(G5:G35)</f>
        <v>0</v>
      </c>
      <c r="H36" s="73"/>
      <c r="I36" s="46">
        <f>SUM(I5:I35)</f>
        <v>0</v>
      </c>
      <c r="Q36" s="11"/>
    </row>
    <row r="37" spans="4:11" s="7" customFormat="1" ht="15.75" customHeight="1">
      <c r="D37" s="59"/>
      <c r="E37" s="60"/>
      <c r="F37" s="59"/>
      <c r="G37" s="60"/>
      <c r="K37" s="61" t="s">
        <v>20</v>
      </c>
    </row>
    <row r="38" s="7" customFormat="1" ht="15.75" customHeight="1"/>
    <row r="39" s="7" customFormat="1" ht="15.75" customHeight="1"/>
    <row r="40" s="7" customFormat="1" ht="15.75" customHeight="1"/>
    <row r="41" s="7" customFormat="1" ht="15.75" customHeight="1"/>
    <row r="42" s="7" customFormat="1" ht="15.75" customHeight="1"/>
    <row r="43" s="7" customFormat="1" ht="15.75" customHeight="1"/>
    <row r="44" s="7" customFormat="1" ht="15.75" customHeight="1"/>
    <row r="45" s="7" customFormat="1" ht="15.75" customHeight="1"/>
    <row r="46" s="7" customFormat="1" ht="15.75" customHeight="1"/>
    <row r="47" s="7" customFormat="1" ht="15.75" customHeight="1"/>
    <row r="48" s="7" customFormat="1" ht="15.75" customHeight="1"/>
    <row r="49" s="7" customFormat="1" ht="15.75" customHeight="1"/>
    <row r="50" s="7" customFormat="1" ht="15.75" customHeight="1"/>
    <row r="51" s="7" customFormat="1" ht="15.75" customHeight="1"/>
    <row r="52" s="7" customFormat="1" ht="15.75" customHeight="1"/>
    <row r="53" s="7" customFormat="1" ht="15.75" customHeight="1"/>
    <row r="54" s="7" customFormat="1" ht="15.75" customHeight="1"/>
    <row r="55" s="7" customFormat="1" ht="15.75" customHeight="1"/>
    <row r="56" s="7" customFormat="1" ht="15.75" customHeight="1"/>
    <row r="57" s="7" customFormat="1" ht="15.75" customHeight="1"/>
    <row r="58" s="7" customFormat="1" ht="15.75" customHeight="1"/>
    <row r="59" s="7" customFormat="1" ht="15.75" customHeight="1"/>
    <row r="60" s="7" customFormat="1" ht="15.75" customHeight="1"/>
    <row r="61" s="7" customFormat="1" ht="15.75" customHeight="1"/>
    <row r="62" s="7" customFormat="1" ht="15.75" customHeight="1"/>
    <row r="63" s="7" customFormat="1" ht="15.75" customHeight="1"/>
    <row r="64" s="7" customFormat="1" ht="15.75" customHeight="1"/>
    <row r="65" s="7" customFormat="1" ht="15.75" customHeight="1"/>
    <row r="66" s="7" customFormat="1" ht="15.75" customHeight="1"/>
    <row r="67" s="7" customFormat="1" ht="15.75" customHeight="1"/>
    <row r="68" s="7" customFormat="1" ht="15.75" customHeight="1"/>
    <row r="69" s="7" customFormat="1" ht="15.75" customHeight="1"/>
    <row r="70" s="7" customFormat="1" ht="15.75" customHeight="1"/>
    <row r="71" s="7" customFormat="1" ht="15.75" customHeight="1"/>
    <row r="72" s="7" customFormat="1" ht="15.75" customHeight="1"/>
    <row r="73" s="7" customFormat="1" ht="15.75" customHeight="1"/>
    <row r="74" s="7" customFormat="1" ht="15.75" customHeight="1"/>
    <row r="75" s="7" customFormat="1" ht="15.75" customHeight="1"/>
    <row r="76" s="7" customFormat="1" ht="15.75" customHeight="1"/>
    <row r="77" s="7" customFormat="1" ht="15.75" customHeight="1"/>
    <row r="78" s="7" customFormat="1" ht="15.75" customHeight="1"/>
    <row r="79" s="7" customFormat="1" ht="15.75" customHeight="1"/>
    <row r="80" s="7" customFormat="1" ht="15.75" customHeight="1"/>
    <row r="81" s="7" customFormat="1" ht="15.75" customHeight="1"/>
    <row r="82" s="7" customFormat="1" ht="15.75" customHeight="1"/>
    <row r="83" s="7" customFormat="1" ht="15.75" customHeight="1"/>
    <row r="84" s="7" customFormat="1" ht="15.75" customHeight="1"/>
    <row r="85" s="7" customFormat="1" ht="15.75" customHeight="1"/>
    <row r="86" s="7" customFormat="1" ht="15.75" customHeight="1"/>
    <row r="87" s="7" customFormat="1" ht="15.75" customHeight="1"/>
    <row r="88" s="7" customFormat="1" ht="15.75" customHeight="1"/>
    <row r="89" s="7" customFormat="1" ht="15.75" customHeight="1"/>
    <row r="90" s="7" customFormat="1" ht="15.75" customHeight="1"/>
    <row r="91" s="7" customFormat="1" ht="15.75" customHeight="1"/>
    <row r="92" s="7" customFormat="1" ht="15.75" customHeight="1"/>
    <row r="93" s="7" customFormat="1" ht="15.75" customHeight="1"/>
    <row r="94" s="7" customFormat="1" ht="15.75" customHeight="1"/>
    <row r="95" s="7" customFormat="1" ht="15.75" customHeight="1"/>
    <row r="96" s="2" customFormat="1" ht="15.75" customHeight="1"/>
    <row r="97" s="2" customFormat="1" ht="15.75" customHeight="1"/>
    <row r="98" s="2" customFormat="1" ht="15.75" customHeight="1"/>
    <row r="99" s="2" customFormat="1" ht="15.75" customHeight="1"/>
    <row r="100" s="2" customFormat="1" ht="15.75" customHeight="1"/>
    <row r="101" s="2" customFormat="1" ht="15.75" customHeight="1"/>
    <row r="102" s="2" customFormat="1" ht="15.75" customHeight="1"/>
    <row r="103" s="2" customFormat="1" ht="15.75" customHeight="1"/>
    <row r="104" s="2" customFormat="1" ht="15.75" customHeight="1"/>
    <row r="105" s="2" customFormat="1" ht="15.75" customHeight="1"/>
    <row r="106" spans="1:47" ht="15.75" customHeight="1">
      <c r="A106" s="62"/>
      <c r="D106" s="62"/>
      <c r="E106" s="62"/>
      <c r="F106" s="62"/>
      <c r="G106" s="62"/>
      <c r="H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</row>
    <row r="107" spans="1:47" ht="15.75" customHeight="1">
      <c r="A107" s="62"/>
      <c r="D107" s="62"/>
      <c r="E107" s="62"/>
      <c r="F107" s="62"/>
      <c r="G107" s="62"/>
      <c r="H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</row>
    <row r="108" spans="1:47" ht="15.75" customHeight="1">
      <c r="A108" s="62"/>
      <c r="D108" s="62"/>
      <c r="E108" s="62"/>
      <c r="F108" s="62"/>
      <c r="G108" s="62"/>
      <c r="H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</row>
    <row r="109" spans="1:47" ht="15.75" customHeight="1">
      <c r="A109" s="62"/>
      <c r="D109" s="62"/>
      <c r="E109" s="62"/>
      <c r="F109" s="62"/>
      <c r="G109" s="62"/>
      <c r="H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</row>
    <row r="110" spans="1:47" ht="15.75" customHeight="1">
      <c r="A110" s="62"/>
      <c r="D110" s="62"/>
      <c r="E110" s="62"/>
      <c r="F110" s="62"/>
      <c r="G110" s="62"/>
      <c r="H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</row>
    <row r="111" spans="1:47" ht="15.75" customHeight="1">
      <c r="A111" s="62"/>
      <c r="D111" s="62"/>
      <c r="E111" s="62"/>
      <c r="F111" s="62"/>
      <c r="G111" s="62"/>
      <c r="H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</row>
    <row r="112" spans="1:47" ht="15.75" customHeight="1">
      <c r="A112" s="62"/>
      <c r="D112" s="62"/>
      <c r="E112" s="62"/>
      <c r="F112" s="62"/>
      <c r="G112" s="62"/>
      <c r="H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</row>
    <row r="113" spans="1:47" ht="15.75" customHeight="1">
      <c r="A113" s="62"/>
      <c r="D113" s="62"/>
      <c r="E113" s="62"/>
      <c r="F113" s="62"/>
      <c r="G113" s="62"/>
      <c r="H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</row>
    <row r="114" spans="1:47" ht="15.75" customHeight="1">
      <c r="A114" s="62"/>
      <c r="D114" s="62"/>
      <c r="E114" s="62"/>
      <c r="F114" s="62"/>
      <c r="G114" s="62"/>
      <c r="H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</row>
    <row r="115" spans="1:47" ht="15.75" customHeight="1">
      <c r="A115" s="62"/>
      <c r="D115" s="62"/>
      <c r="E115" s="62"/>
      <c r="F115" s="62"/>
      <c r="G115" s="62"/>
      <c r="H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</row>
    <row r="116" spans="1:47" ht="15.75" customHeight="1">
      <c r="A116" s="62"/>
      <c r="D116" s="62"/>
      <c r="E116" s="62"/>
      <c r="F116" s="62"/>
      <c r="G116" s="62"/>
      <c r="H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</row>
    <row r="117" spans="1:47" ht="15.75" customHeight="1">
      <c r="A117" s="62"/>
      <c r="D117" s="62"/>
      <c r="E117" s="62"/>
      <c r="F117" s="62"/>
      <c r="G117" s="62"/>
      <c r="H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</row>
    <row r="118" spans="1:47" ht="15.75" customHeight="1">
      <c r="A118" s="62"/>
      <c r="D118" s="62"/>
      <c r="E118" s="62"/>
      <c r="F118" s="62"/>
      <c r="G118" s="62"/>
      <c r="H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</row>
    <row r="119" spans="1:47" ht="15.75" customHeight="1">
      <c r="A119" s="62"/>
      <c r="D119" s="62"/>
      <c r="E119" s="62"/>
      <c r="F119" s="62"/>
      <c r="G119" s="62"/>
      <c r="H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</row>
    <row r="120" spans="1:47" ht="15.75" customHeight="1">
      <c r="A120" s="62"/>
      <c r="D120" s="62"/>
      <c r="E120" s="62"/>
      <c r="F120" s="62"/>
      <c r="G120" s="62"/>
      <c r="H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</row>
    <row r="121" spans="1:47" ht="15.75" customHeight="1">
      <c r="A121" s="62"/>
      <c r="D121" s="62"/>
      <c r="E121" s="62"/>
      <c r="F121" s="62"/>
      <c r="G121" s="62"/>
      <c r="H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</row>
    <row r="122" spans="1:47" ht="15.75" customHeight="1">
      <c r="A122" s="62"/>
      <c r="D122" s="62"/>
      <c r="E122" s="62"/>
      <c r="F122" s="62"/>
      <c r="G122" s="62"/>
      <c r="H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</row>
    <row r="123" spans="1:47" ht="15.75" customHeight="1">
      <c r="A123" s="62"/>
      <c r="D123" s="62"/>
      <c r="E123" s="62"/>
      <c r="F123" s="62"/>
      <c r="G123" s="62"/>
      <c r="H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</row>
    <row r="124" spans="1:47" ht="15.75" customHeight="1">
      <c r="A124" s="62"/>
      <c r="D124" s="62"/>
      <c r="E124" s="62"/>
      <c r="F124" s="62"/>
      <c r="G124" s="62"/>
      <c r="H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</row>
    <row r="125" spans="1:47" ht="15.75" customHeight="1">
      <c r="A125" s="62"/>
      <c r="D125" s="62"/>
      <c r="E125" s="62"/>
      <c r="F125" s="62"/>
      <c r="G125" s="62"/>
      <c r="H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</row>
    <row r="126" spans="1:47" ht="15.75" customHeight="1">
      <c r="A126" s="62"/>
      <c r="D126" s="62"/>
      <c r="E126" s="62"/>
      <c r="F126" s="62"/>
      <c r="G126" s="62"/>
      <c r="H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</row>
    <row r="127" spans="1:47" ht="15.75" customHeight="1">
      <c r="A127" s="62"/>
      <c r="D127" s="62"/>
      <c r="E127" s="62"/>
      <c r="F127" s="62"/>
      <c r="G127" s="62"/>
      <c r="H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</row>
    <row r="128" spans="1:47" ht="15.75" customHeight="1">
      <c r="A128" s="62"/>
      <c r="D128" s="62"/>
      <c r="E128" s="62"/>
      <c r="F128" s="62"/>
      <c r="G128" s="62"/>
      <c r="H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</row>
    <row r="129" spans="1:47" ht="15.75" customHeight="1">
      <c r="A129" s="62"/>
      <c r="D129" s="62"/>
      <c r="E129" s="62"/>
      <c r="F129" s="62"/>
      <c r="G129" s="62"/>
      <c r="H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62"/>
      <c r="AT129" s="62"/>
      <c r="AU129" s="62"/>
    </row>
    <row r="130" spans="1:47" ht="15.75" customHeight="1">
      <c r="A130" s="62"/>
      <c r="D130" s="62"/>
      <c r="E130" s="62"/>
      <c r="F130" s="62"/>
      <c r="G130" s="62"/>
      <c r="H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  <c r="AU130" s="62"/>
    </row>
    <row r="131" spans="1:47" ht="15.75" customHeight="1">
      <c r="A131" s="62"/>
      <c r="D131" s="62"/>
      <c r="E131" s="62"/>
      <c r="F131" s="62"/>
      <c r="G131" s="62"/>
      <c r="H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  <c r="AS131" s="62"/>
      <c r="AT131" s="62"/>
      <c r="AU131" s="62"/>
    </row>
    <row r="132" spans="1:47" ht="15.75" customHeight="1">
      <c r="A132" s="62"/>
      <c r="D132" s="62"/>
      <c r="E132" s="62"/>
      <c r="F132" s="62"/>
      <c r="G132" s="62"/>
      <c r="H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  <c r="AT132" s="62"/>
      <c r="AU132" s="62"/>
    </row>
    <row r="133" spans="1:47" ht="15.75" customHeight="1">
      <c r="A133" s="62"/>
      <c r="D133" s="62"/>
      <c r="E133" s="62"/>
      <c r="F133" s="62"/>
      <c r="G133" s="62"/>
      <c r="H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62"/>
      <c r="AT133" s="62"/>
      <c r="AU133" s="62"/>
    </row>
    <row r="134" spans="1:47" ht="15.75" customHeight="1">
      <c r="A134" s="62"/>
      <c r="D134" s="62"/>
      <c r="E134" s="62"/>
      <c r="F134" s="62"/>
      <c r="G134" s="62"/>
      <c r="H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</row>
    <row r="135" spans="1:47" ht="15.75" customHeight="1">
      <c r="A135" s="62"/>
      <c r="D135" s="62"/>
      <c r="E135" s="62"/>
      <c r="F135" s="62"/>
      <c r="G135" s="62"/>
      <c r="H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2"/>
      <c r="AQ135" s="62"/>
      <c r="AR135" s="62"/>
      <c r="AS135" s="62"/>
      <c r="AT135" s="62"/>
      <c r="AU135" s="62"/>
    </row>
    <row r="136" spans="1:47" ht="15.75" customHeight="1">
      <c r="A136" s="62"/>
      <c r="D136" s="62"/>
      <c r="E136" s="62"/>
      <c r="F136" s="62"/>
      <c r="G136" s="62"/>
      <c r="H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</row>
    <row r="137" spans="1:47" ht="15.75" customHeight="1">
      <c r="A137" s="62"/>
      <c r="D137" s="62"/>
      <c r="E137" s="62"/>
      <c r="F137" s="62"/>
      <c r="G137" s="62"/>
      <c r="H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</row>
    <row r="138" spans="1:47" ht="15.75" customHeight="1">
      <c r="A138" s="62"/>
      <c r="D138" s="62"/>
      <c r="E138" s="62"/>
      <c r="F138" s="62"/>
      <c r="G138" s="62"/>
      <c r="H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</row>
    <row r="139" spans="1:47" ht="15.75" customHeight="1">
      <c r="A139" s="62"/>
      <c r="D139" s="62"/>
      <c r="E139" s="62"/>
      <c r="F139" s="62"/>
      <c r="G139" s="62"/>
      <c r="H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  <c r="AS139" s="62"/>
      <c r="AT139" s="62"/>
      <c r="AU139" s="62"/>
    </row>
    <row r="140" spans="1:47" ht="15.75" customHeight="1">
      <c r="A140" s="62"/>
      <c r="D140" s="62"/>
      <c r="E140" s="62"/>
      <c r="F140" s="62"/>
      <c r="G140" s="62"/>
      <c r="H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62"/>
      <c r="AQ140" s="62"/>
      <c r="AR140" s="62"/>
      <c r="AS140" s="62"/>
      <c r="AT140" s="62"/>
      <c r="AU140" s="62"/>
    </row>
    <row r="141" spans="1:47" ht="15.75" customHeight="1">
      <c r="A141" s="62"/>
      <c r="D141" s="62"/>
      <c r="E141" s="62"/>
      <c r="F141" s="62"/>
      <c r="G141" s="62"/>
      <c r="H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</row>
    <row r="142" spans="1:47" ht="15.75" customHeight="1">
      <c r="A142" s="62"/>
      <c r="D142" s="62"/>
      <c r="E142" s="62"/>
      <c r="F142" s="62"/>
      <c r="G142" s="62"/>
      <c r="H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  <c r="AS142" s="62"/>
      <c r="AT142" s="62"/>
      <c r="AU142" s="62"/>
    </row>
    <row r="143" spans="1:47" ht="15.75" customHeight="1">
      <c r="A143" s="62"/>
      <c r="D143" s="62"/>
      <c r="E143" s="62"/>
      <c r="F143" s="62"/>
      <c r="G143" s="62"/>
      <c r="H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</row>
    <row r="144" spans="1:47" ht="15.75" customHeight="1">
      <c r="A144" s="62"/>
      <c r="D144" s="62"/>
      <c r="E144" s="62"/>
      <c r="F144" s="62"/>
      <c r="G144" s="62"/>
      <c r="H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62"/>
      <c r="AQ144" s="62"/>
      <c r="AR144" s="62"/>
      <c r="AS144" s="62"/>
      <c r="AT144" s="62"/>
      <c r="AU144" s="62"/>
    </row>
    <row r="145" spans="1:47" ht="15.75" customHeight="1">
      <c r="A145" s="62"/>
      <c r="D145" s="62"/>
      <c r="E145" s="62"/>
      <c r="F145" s="62"/>
      <c r="G145" s="62"/>
      <c r="H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62"/>
      <c r="AQ145" s="62"/>
      <c r="AR145" s="62"/>
      <c r="AS145" s="62"/>
      <c r="AT145" s="62"/>
      <c r="AU145" s="62"/>
    </row>
    <row r="146" spans="1:47" ht="15.75" customHeight="1">
      <c r="A146" s="62"/>
      <c r="D146" s="62"/>
      <c r="E146" s="62"/>
      <c r="F146" s="62"/>
      <c r="G146" s="62"/>
      <c r="H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  <c r="AM146" s="62"/>
      <c r="AN146" s="62"/>
      <c r="AO146" s="62"/>
      <c r="AP146" s="62"/>
      <c r="AQ146" s="62"/>
      <c r="AR146" s="62"/>
      <c r="AS146" s="62"/>
      <c r="AT146" s="62"/>
      <c r="AU146" s="62"/>
    </row>
    <row r="147" spans="1:47" ht="15.75" customHeight="1">
      <c r="A147" s="62"/>
      <c r="D147" s="62"/>
      <c r="E147" s="62"/>
      <c r="F147" s="62"/>
      <c r="G147" s="62"/>
      <c r="H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62"/>
      <c r="AQ147" s="62"/>
      <c r="AR147" s="62"/>
      <c r="AS147" s="62"/>
      <c r="AT147" s="62"/>
      <c r="AU147" s="62"/>
    </row>
    <row r="148" spans="1:47" ht="15.75" customHeight="1">
      <c r="A148" s="62"/>
      <c r="D148" s="62"/>
      <c r="E148" s="62"/>
      <c r="F148" s="62"/>
      <c r="G148" s="62"/>
      <c r="H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  <c r="AS148" s="62"/>
      <c r="AT148" s="62"/>
      <c r="AU148" s="62"/>
    </row>
    <row r="149" spans="1:47" ht="15.75" customHeight="1">
      <c r="A149" s="62"/>
      <c r="D149" s="62"/>
      <c r="E149" s="62"/>
      <c r="F149" s="62"/>
      <c r="G149" s="62"/>
      <c r="H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</row>
    <row r="150" spans="1:47" ht="15.75" customHeight="1">
      <c r="A150" s="62"/>
      <c r="D150" s="62"/>
      <c r="E150" s="62"/>
      <c r="F150" s="62"/>
      <c r="G150" s="62"/>
      <c r="H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</row>
    <row r="151" spans="1:47" ht="15.75" customHeight="1">
      <c r="A151" s="62"/>
      <c r="D151" s="62"/>
      <c r="E151" s="62"/>
      <c r="F151" s="62"/>
      <c r="G151" s="62"/>
      <c r="H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</row>
    <row r="152" spans="1:47" ht="15.75" customHeight="1">
      <c r="A152" s="62"/>
      <c r="D152" s="62"/>
      <c r="E152" s="62"/>
      <c r="F152" s="62"/>
      <c r="G152" s="62"/>
      <c r="H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</row>
    <row r="153" spans="1:47" ht="15.75" customHeight="1">
      <c r="A153" s="62"/>
      <c r="D153" s="62"/>
      <c r="E153" s="62"/>
      <c r="F153" s="62"/>
      <c r="G153" s="62"/>
      <c r="H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62"/>
      <c r="AQ153" s="62"/>
      <c r="AR153" s="62"/>
      <c r="AS153" s="62"/>
      <c r="AT153" s="62"/>
      <c r="AU153" s="62"/>
    </row>
    <row r="154" spans="1:47" ht="15.75" customHeight="1">
      <c r="A154" s="62"/>
      <c r="D154" s="62"/>
      <c r="E154" s="62"/>
      <c r="F154" s="62"/>
      <c r="G154" s="62"/>
      <c r="H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  <c r="AS154" s="62"/>
      <c r="AT154" s="62"/>
      <c r="AU154" s="62"/>
    </row>
    <row r="155" spans="1:47" ht="15.75" customHeight="1">
      <c r="A155" s="62"/>
      <c r="D155" s="62"/>
      <c r="E155" s="62"/>
      <c r="F155" s="62"/>
      <c r="G155" s="62"/>
      <c r="H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62"/>
      <c r="AQ155" s="62"/>
      <c r="AR155" s="62"/>
      <c r="AS155" s="62"/>
      <c r="AT155" s="62"/>
      <c r="AU155" s="62"/>
    </row>
    <row r="156" spans="1:47" ht="15.75" customHeight="1">
      <c r="A156" s="62"/>
      <c r="D156" s="62"/>
      <c r="E156" s="62"/>
      <c r="F156" s="62"/>
      <c r="G156" s="62"/>
      <c r="H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  <c r="AL156" s="62"/>
      <c r="AM156" s="62"/>
      <c r="AN156" s="62"/>
      <c r="AO156" s="62"/>
      <c r="AP156" s="62"/>
      <c r="AQ156" s="62"/>
      <c r="AR156" s="62"/>
      <c r="AS156" s="62"/>
      <c r="AT156" s="62"/>
      <c r="AU156" s="62"/>
    </row>
    <row r="157" spans="1:47" ht="15.75" customHeight="1">
      <c r="A157" s="62"/>
      <c r="D157" s="62"/>
      <c r="E157" s="62"/>
      <c r="F157" s="62"/>
      <c r="G157" s="62"/>
      <c r="H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62"/>
      <c r="AQ157" s="62"/>
      <c r="AR157" s="62"/>
      <c r="AS157" s="62"/>
      <c r="AT157" s="62"/>
      <c r="AU157" s="62"/>
    </row>
    <row r="158" spans="1:47" ht="15.75" customHeight="1">
      <c r="A158" s="62"/>
      <c r="D158" s="62"/>
      <c r="E158" s="62"/>
      <c r="F158" s="62"/>
      <c r="G158" s="62"/>
      <c r="H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2"/>
      <c r="AK158" s="62"/>
      <c r="AL158" s="62"/>
      <c r="AM158" s="62"/>
      <c r="AN158" s="62"/>
      <c r="AO158" s="62"/>
      <c r="AP158" s="62"/>
      <c r="AQ158" s="62"/>
      <c r="AR158" s="62"/>
      <c r="AS158" s="62"/>
      <c r="AT158" s="62"/>
      <c r="AU158" s="62"/>
    </row>
    <row r="159" spans="1:47" ht="15.75" customHeight="1">
      <c r="A159" s="62"/>
      <c r="D159" s="62"/>
      <c r="E159" s="62"/>
      <c r="F159" s="62"/>
      <c r="G159" s="62"/>
      <c r="H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62"/>
      <c r="AR159" s="62"/>
      <c r="AS159" s="62"/>
      <c r="AT159" s="62"/>
      <c r="AU159" s="62"/>
    </row>
    <row r="160" spans="1:47" ht="15.75" customHeight="1">
      <c r="A160" s="62"/>
      <c r="D160" s="62"/>
      <c r="E160" s="62"/>
      <c r="F160" s="62"/>
      <c r="G160" s="62"/>
      <c r="H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J160" s="62"/>
      <c r="AK160" s="62"/>
      <c r="AL160" s="62"/>
      <c r="AM160" s="62"/>
      <c r="AN160" s="62"/>
      <c r="AO160" s="62"/>
      <c r="AP160" s="62"/>
      <c r="AQ160" s="62"/>
      <c r="AR160" s="62"/>
      <c r="AS160" s="62"/>
      <c r="AT160" s="62"/>
      <c r="AU160" s="62"/>
    </row>
    <row r="161" spans="1:47" ht="15.75" customHeight="1">
      <c r="A161" s="62"/>
      <c r="D161" s="62"/>
      <c r="E161" s="62"/>
      <c r="F161" s="62"/>
      <c r="G161" s="62"/>
      <c r="H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  <c r="AS161" s="62"/>
      <c r="AT161" s="62"/>
      <c r="AU161" s="62"/>
    </row>
    <row r="162" spans="1:47" ht="15.75" customHeight="1">
      <c r="A162" s="62"/>
      <c r="D162" s="62"/>
      <c r="E162" s="62"/>
      <c r="F162" s="62"/>
      <c r="G162" s="62"/>
      <c r="H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  <c r="AO162" s="62"/>
      <c r="AP162" s="62"/>
      <c r="AQ162" s="62"/>
      <c r="AR162" s="62"/>
      <c r="AS162" s="62"/>
      <c r="AT162" s="62"/>
      <c r="AU162" s="62"/>
    </row>
    <row r="163" spans="1:47" ht="15.75" customHeight="1">
      <c r="A163" s="62"/>
      <c r="D163" s="62"/>
      <c r="E163" s="62"/>
      <c r="F163" s="62"/>
      <c r="G163" s="62"/>
      <c r="H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  <c r="AJ163" s="62"/>
      <c r="AK163" s="62"/>
      <c r="AL163" s="62"/>
      <c r="AM163" s="62"/>
      <c r="AN163" s="62"/>
      <c r="AO163" s="62"/>
      <c r="AP163" s="62"/>
      <c r="AQ163" s="62"/>
      <c r="AR163" s="62"/>
      <c r="AS163" s="62"/>
      <c r="AT163" s="62"/>
      <c r="AU163" s="62"/>
    </row>
    <row r="164" spans="1:47" ht="15.75" customHeight="1">
      <c r="A164" s="62"/>
      <c r="D164" s="62"/>
      <c r="E164" s="62"/>
      <c r="F164" s="62"/>
      <c r="G164" s="62"/>
      <c r="H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  <c r="AJ164" s="62"/>
      <c r="AK164" s="62"/>
      <c r="AL164" s="62"/>
      <c r="AM164" s="62"/>
      <c r="AN164" s="62"/>
      <c r="AO164" s="62"/>
      <c r="AP164" s="62"/>
      <c r="AQ164" s="62"/>
      <c r="AR164" s="62"/>
      <c r="AS164" s="62"/>
      <c r="AT164" s="62"/>
      <c r="AU164" s="62"/>
    </row>
    <row r="165" spans="1:47" ht="15.75" customHeight="1">
      <c r="A165" s="62"/>
      <c r="D165" s="62"/>
      <c r="E165" s="62"/>
      <c r="F165" s="62"/>
      <c r="G165" s="62"/>
      <c r="H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2"/>
      <c r="AP165" s="62"/>
      <c r="AQ165" s="62"/>
      <c r="AR165" s="62"/>
      <c r="AS165" s="62"/>
      <c r="AT165" s="62"/>
      <c r="AU165" s="62"/>
    </row>
    <row r="166" spans="1:47" ht="15.75" customHeight="1">
      <c r="A166" s="62"/>
      <c r="D166" s="62"/>
      <c r="E166" s="62"/>
      <c r="F166" s="62"/>
      <c r="G166" s="62"/>
      <c r="H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2"/>
      <c r="AK166" s="62"/>
      <c r="AL166" s="62"/>
      <c r="AM166" s="62"/>
      <c r="AN166" s="62"/>
      <c r="AO166" s="62"/>
      <c r="AP166" s="62"/>
      <c r="AQ166" s="62"/>
      <c r="AR166" s="62"/>
      <c r="AS166" s="62"/>
      <c r="AT166" s="62"/>
      <c r="AU166" s="62"/>
    </row>
    <row r="167" spans="1:47" ht="15.75" customHeight="1">
      <c r="A167" s="62"/>
      <c r="D167" s="62"/>
      <c r="E167" s="62"/>
      <c r="F167" s="62"/>
      <c r="G167" s="62"/>
      <c r="H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62"/>
      <c r="AK167" s="62"/>
      <c r="AL167" s="62"/>
      <c r="AM167" s="62"/>
      <c r="AN167" s="62"/>
      <c r="AO167" s="62"/>
      <c r="AP167" s="62"/>
      <c r="AQ167" s="62"/>
      <c r="AR167" s="62"/>
      <c r="AS167" s="62"/>
      <c r="AT167" s="62"/>
      <c r="AU167" s="62"/>
    </row>
    <row r="168" spans="1:47" ht="15.75" customHeight="1">
      <c r="A168" s="62"/>
      <c r="D168" s="62"/>
      <c r="E168" s="62"/>
      <c r="F168" s="62"/>
      <c r="G168" s="62"/>
      <c r="H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2"/>
      <c r="AP168" s="62"/>
      <c r="AQ168" s="62"/>
      <c r="AR168" s="62"/>
      <c r="AS168" s="62"/>
      <c r="AT168" s="62"/>
      <c r="AU168" s="62"/>
    </row>
    <row r="169" spans="1:47" ht="15.75" customHeight="1">
      <c r="A169" s="62"/>
      <c r="D169" s="62"/>
      <c r="E169" s="62"/>
      <c r="F169" s="62"/>
      <c r="G169" s="62"/>
      <c r="H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  <c r="AJ169" s="62"/>
      <c r="AK169" s="62"/>
      <c r="AL169" s="62"/>
      <c r="AM169" s="62"/>
      <c r="AN169" s="62"/>
      <c r="AO169" s="62"/>
      <c r="AP169" s="62"/>
      <c r="AQ169" s="62"/>
      <c r="AR169" s="62"/>
      <c r="AS169" s="62"/>
      <c r="AT169" s="62"/>
      <c r="AU169" s="62"/>
    </row>
    <row r="170" spans="1:47" ht="15.75" customHeight="1">
      <c r="A170" s="62"/>
      <c r="D170" s="62"/>
      <c r="E170" s="62"/>
      <c r="F170" s="62"/>
      <c r="G170" s="62"/>
      <c r="H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  <c r="AJ170" s="62"/>
      <c r="AK170" s="62"/>
      <c r="AL170" s="62"/>
      <c r="AM170" s="62"/>
      <c r="AN170" s="62"/>
      <c r="AO170" s="62"/>
      <c r="AP170" s="62"/>
      <c r="AQ170" s="62"/>
      <c r="AR170" s="62"/>
      <c r="AS170" s="62"/>
      <c r="AT170" s="62"/>
      <c r="AU170" s="62"/>
    </row>
    <row r="171" spans="1:47" ht="15.75" customHeight="1">
      <c r="A171" s="62"/>
      <c r="D171" s="62"/>
      <c r="E171" s="62"/>
      <c r="F171" s="62"/>
      <c r="G171" s="62"/>
      <c r="H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  <c r="AJ171" s="62"/>
      <c r="AK171" s="62"/>
      <c r="AL171" s="62"/>
      <c r="AM171" s="62"/>
      <c r="AN171" s="62"/>
      <c r="AO171" s="62"/>
      <c r="AP171" s="62"/>
      <c r="AQ171" s="62"/>
      <c r="AR171" s="62"/>
      <c r="AS171" s="62"/>
      <c r="AT171" s="62"/>
      <c r="AU171" s="62"/>
    </row>
    <row r="172" spans="1:47" ht="15.75" customHeight="1">
      <c r="A172" s="62"/>
      <c r="D172" s="62"/>
      <c r="E172" s="62"/>
      <c r="F172" s="62"/>
      <c r="G172" s="62"/>
      <c r="H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  <c r="AJ172" s="62"/>
      <c r="AK172" s="62"/>
      <c r="AL172" s="62"/>
      <c r="AM172" s="62"/>
      <c r="AN172" s="62"/>
      <c r="AO172" s="62"/>
      <c r="AP172" s="62"/>
      <c r="AQ172" s="62"/>
      <c r="AR172" s="62"/>
      <c r="AS172" s="62"/>
      <c r="AT172" s="62"/>
      <c r="AU172" s="62"/>
    </row>
    <row r="173" spans="1:47" ht="15.75" customHeight="1">
      <c r="A173" s="62"/>
      <c r="D173" s="62"/>
      <c r="E173" s="62"/>
      <c r="F173" s="62"/>
      <c r="G173" s="62"/>
      <c r="H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2"/>
      <c r="AK173" s="62"/>
      <c r="AL173" s="62"/>
      <c r="AM173" s="62"/>
      <c r="AN173" s="62"/>
      <c r="AO173" s="62"/>
      <c r="AP173" s="62"/>
      <c r="AQ173" s="62"/>
      <c r="AR173" s="62"/>
      <c r="AS173" s="62"/>
      <c r="AT173" s="62"/>
      <c r="AU173" s="62"/>
    </row>
    <row r="174" spans="1:47" ht="15.75" customHeight="1">
      <c r="A174" s="62"/>
      <c r="D174" s="62"/>
      <c r="E174" s="62"/>
      <c r="F174" s="62"/>
      <c r="G174" s="62"/>
      <c r="H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  <c r="AJ174" s="62"/>
      <c r="AK174" s="62"/>
      <c r="AL174" s="62"/>
      <c r="AM174" s="62"/>
      <c r="AN174" s="62"/>
      <c r="AO174" s="62"/>
      <c r="AP174" s="62"/>
      <c r="AQ174" s="62"/>
      <c r="AR174" s="62"/>
      <c r="AS174" s="62"/>
      <c r="AT174" s="62"/>
      <c r="AU174" s="62"/>
    </row>
    <row r="175" spans="1:47" ht="15.75" customHeight="1">
      <c r="A175" s="62"/>
      <c r="D175" s="62"/>
      <c r="E175" s="62"/>
      <c r="F175" s="62"/>
      <c r="G175" s="62"/>
      <c r="H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62"/>
      <c r="AT175" s="62"/>
      <c r="AU175" s="62"/>
    </row>
    <row r="176" spans="1:47" ht="15.75" customHeight="1">
      <c r="A176" s="62"/>
      <c r="D176" s="62"/>
      <c r="E176" s="62"/>
      <c r="F176" s="62"/>
      <c r="G176" s="62"/>
      <c r="H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  <c r="AJ176" s="62"/>
      <c r="AK176" s="62"/>
      <c r="AL176" s="62"/>
      <c r="AM176" s="62"/>
      <c r="AN176" s="62"/>
      <c r="AO176" s="62"/>
      <c r="AP176" s="62"/>
      <c r="AQ176" s="62"/>
      <c r="AR176" s="62"/>
      <c r="AS176" s="62"/>
      <c r="AT176" s="62"/>
      <c r="AU176" s="62"/>
    </row>
    <row r="177" spans="1:47" ht="15.75" customHeight="1">
      <c r="A177" s="62"/>
      <c r="D177" s="62"/>
      <c r="E177" s="62"/>
      <c r="F177" s="62"/>
      <c r="G177" s="62"/>
      <c r="H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  <c r="AJ177" s="62"/>
      <c r="AK177" s="62"/>
      <c r="AL177" s="62"/>
      <c r="AM177" s="62"/>
      <c r="AN177" s="62"/>
      <c r="AO177" s="62"/>
      <c r="AP177" s="62"/>
      <c r="AQ177" s="62"/>
      <c r="AR177" s="62"/>
      <c r="AS177" s="62"/>
      <c r="AT177" s="62"/>
      <c r="AU177" s="62"/>
    </row>
    <row r="178" spans="1:47" ht="15.75" customHeight="1">
      <c r="A178" s="62"/>
      <c r="D178" s="62"/>
      <c r="E178" s="62"/>
      <c r="F178" s="62"/>
      <c r="G178" s="62"/>
      <c r="H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  <c r="AH178" s="62"/>
      <c r="AI178" s="62"/>
      <c r="AJ178" s="62"/>
      <c r="AK178" s="62"/>
      <c r="AL178" s="62"/>
      <c r="AM178" s="62"/>
      <c r="AN178" s="62"/>
      <c r="AO178" s="62"/>
      <c r="AP178" s="62"/>
      <c r="AQ178" s="62"/>
      <c r="AR178" s="62"/>
      <c r="AS178" s="62"/>
      <c r="AT178" s="62"/>
      <c r="AU178" s="62"/>
    </row>
    <row r="179" spans="1:47" ht="15.75" customHeight="1">
      <c r="A179" s="62"/>
      <c r="D179" s="62"/>
      <c r="E179" s="62"/>
      <c r="F179" s="62"/>
      <c r="G179" s="62"/>
      <c r="H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  <c r="AJ179" s="62"/>
      <c r="AK179" s="62"/>
      <c r="AL179" s="62"/>
      <c r="AM179" s="62"/>
      <c r="AN179" s="62"/>
      <c r="AO179" s="62"/>
      <c r="AP179" s="62"/>
      <c r="AQ179" s="62"/>
      <c r="AR179" s="62"/>
      <c r="AS179" s="62"/>
      <c r="AT179" s="62"/>
      <c r="AU179" s="62"/>
    </row>
    <row r="180" spans="1:47" ht="15.75" customHeight="1">
      <c r="A180" s="62"/>
      <c r="D180" s="62"/>
      <c r="E180" s="62"/>
      <c r="F180" s="62"/>
      <c r="G180" s="62"/>
      <c r="H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2"/>
      <c r="AL180" s="62"/>
      <c r="AM180" s="62"/>
      <c r="AN180" s="62"/>
      <c r="AO180" s="62"/>
      <c r="AP180" s="62"/>
      <c r="AQ180" s="62"/>
      <c r="AR180" s="62"/>
      <c r="AS180" s="62"/>
      <c r="AT180" s="62"/>
      <c r="AU180" s="62"/>
    </row>
    <row r="181" spans="1:47" ht="15.75" customHeight="1">
      <c r="A181" s="62"/>
      <c r="D181" s="62"/>
      <c r="E181" s="62"/>
      <c r="F181" s="62"/>
      <c r="G181" s="62"/>
      <c r="H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  <c r="AJ181" s="62"/>
      <c r="AK181" s="62"/>
      <c r="AL181" s="62"/>
      <c r="AM181" s="62"/>
      <c r="AN181" s="62"/>
      <c r="AO181" s="62"/>
      <c r="AP181" s="62"/>
      <c r="AQ181" s="62"/>
      <c r="AR181" s="62"/>
      <c r="AS181" s="62"/>
      <c r="AT181" s="62"/>
      <c r="AU181" s="62"/>
    </row>
    <row r="182" spans="1:47" ht="15.75" customHeight="1">
      <c r="A182" s="62"/>
      <c r="D182" s="62"/>
      <c r="E182" s="62"/>
      <c r="F182" s="62"/>
      <c r="G182" s="62"/>
      <c r="H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  <c r="AJ182" s="62"/>
      <c r="AK182" s="62"/>
      <c r="AL182" s="62"/>
      <c r="AM182" s="62"/>
      <c r="AN182" s="62"/>
      <c r="AO182" s="62"/>
      <c r="AP182" s="62"/>
      <c r="AQ182" s="62"/>
      <c r="AR182" s="62"/>
      <c r="AS182" s="62"/>
      <c r="AT182" s="62"/>
      <c r="AU182" s="62"/>
    </row>
    <row r="183" spans="1:47" ht="15.75" customHeight="1">
      <c r="A183" s="62"/>
      <c r="D183" s="62"/>
      <c r="E183" s="62"/>
      <c r="F183" s="62"/>
      <c r="G183" s="62"/>
      <c r="H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  <c r="AJ183" s="62"/>
      <c r="AK183" s="62"/>
      <c r="AL183" s="62"/>
      <c r="AM183" s="62"/>
      <c r="AN183" s="62"/>
      <c r="AO183" s="62"/>
      <c r="AP183" s="62"/>
      <c r="AQ183" s="62"/>
      <c r="AR183" s="62"/>
      <c r="AS183" s="62"/>
      <c r="AT183" s="62"/>
      <c r="AU183" s="62"/>
    </row>
    <row r="184" spans="1:47" ht="15.75" customHeight="1">
      <c r="A184" s="62"/>
      <c r="D184" s="62"/>
      <c r="E184" s="62"/>
      <c r="F184" s="62"/>
      <c r="G184" s="62"/>
      <c r="H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  <c r="AJ184" s="62"/>
      <c r="AK184" s="62"/>
      <c r="AL184" s="62"/>
      <c r="AM184" s="62"/>
      <c r="AN184" s="62"/>
      <c r="AO184" s="62"/>
      <c r="AP184" s="62"/>
      <c r="AQ184" s="62"/>
      <c r="AR184" s="62"/>
      <c r="AS184" s="62"/>
      <c r="AT184" s="62"/>
      <c r="AU184" s="62"/>
    </row>
    <row r="185" spans="1:47" ht="15.75" customHeight="1">
      <c r="A185" s="62"/>
      <c r="D185" s="62"/>
      <c r="E185" s="62"/>
      <c r="F185" s="62"/>
      <c r="G185" s="62"/>
      <c r="H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  <c r="AJ185" s="62"/>
      <c r="AK185" s="62"/>
      <c r="AL185" s="62"/>
      <c r="AM185" s="62"/>
      <c r="AN185" s="62"/>
      <c r="AO185" s="62"/>
      <c r="AP185" s="62"/>
      <c r="AQ185" s="62"/>
      <c r="AR185" s="62"/>
      <c r="AS185" s="62"/>
      <c r="AT185" s="62"/>
      <c r="AU185" s="62"/>
    </row>
    <row r="186" spans="1:47" ht="15.75" customHeight="1">
      <c r="A186" s="62"/>
      <c r="D186" s="62"/>
      <c r="E186" s="62"/>
      <c r="F186" s="62"/>
      <c r="G186" s="62"/>
      <c r="H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62"/>
      <c r="AJ186" s="62"/>
      <c r="AK186" s="62"/>
      <c r="AL186" s="62"/>
      <c r="AM186" s="62"/>
      <c r="AN186" s="62"/>
      <c r="AO186" s="62"/>
      <c r="AP186" s="62"/>
      <c r="AQ186" s="62"/>
      <c r="AR186" s="62"/>
      <c r="AS186" s="62"/>
      <c r="AT186" s="62"/>
      <c r="AU186" s="62"/>
    </row>
    <row r="187" spans="1:47" ht="15.75" customHeight="1">
      <c r="A187" s="62"/>
      <c r="D187" s="62"/>
      <c r="E187" s="62"/>
      <c r="F187" s="62"/>
      <c r="G187" s="62"/>
      <c r="H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  <c r="AJ187" s="62"/>
      <c r="AK187" s="62"/>
      <c r="AL187" s="62"/>
      <c r="AM187" s="62"/>
      <c r="AN187" s="62"/>
      <c r="AO187" s="62"/>
      <c r="AP187" s="62"/>
      <c r="AQ187" s="62"/>
      <c r="AR187" s="62"/>
      <c r="AS187" s="62"/>
      <c r="AT187" s="62"/>
      <c r="AU187" s="62"/>
    </row>
    <row r="188" spans="1:47" ht="15.75" customHeight="1">
      <c r="A188" s="62"/>
      <c r="D188" s="62"/>
      <c r="E188" s="62"/>
      <c r="F188" s="62"/>
      <c r="G188" s="62"/>
      <c r="H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  <c r="AJ188" s="62"/>
      <c r="AK188" s="62"/>
      <c r="AL188" s="62"/>
      <c r="AM188" s="62"/>
      <c r="AN188" s="62"/>
      <c r="AO188" s="62"/>
      <c r="AP188" s="62"/>
      <c r="AQ188" s="62"/>
      <c r="AR188" s="62"/>
      <c r="AS188" s="62"/>
      <c r="AT188" s="62"/>
      <c r="AU188" s="62"/>
    </row>
    <row r="189" spans="1:47" ht="15.75" customHeight="1">
      <c r="A189" s="62"/>
      <c r="D189" s="62"/>
      <c r="E189" s="62"/>
      <c r="F189" s="62"/>
      <c r="G189" s="62"/>
      <c r="H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2"/>
      <c r="AK189" s="62"/>
      <c r="AL189" s="62"/>
      <c r="AM189" s="62"/>
      <c r="AN189" s="62"/>
      <c r="AO189" s="62"/>
      <c r="AP189" s="62"/>
      <c r="AQ189" s="62"/>
      <c r="AR189" s="62"/>
      <c r="AS189" s="62"/>
      <c r="AT189" s="62"/>
      <c r="AU189" s="62"/>
    </row>
    <row r="190" spans="1:47" ht="15.75" customHeight="1">
      <c r="A190" s="62"/>
      <c r="D190" s="62"/>
      <c r="E190" s="62"/>
      <c r="F190" s="62"/>
      <c r="G190" s="62"/>
      <c r="H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  <c r="AJ190" s="62"/>
      <c r="AK190" s="62"/>
      <c r="AL190" s="62"/>
      <c r="AM190" s="62"/>
      <c r="AN190" s="62"/>
      <c r="AO190" s="62"/>
      <c r="AP190" s="62"/>
      <c r="AQ190" s="62"/>
      <c r="AR190" s="62"/>
      <c r="AS190" s="62"/>
      <c r="AT190" s="62"/>
      <c r="AU190" s="62"/>
    </row>
    <row r="191" spans="1:47" ht="15.75" customHeight="1">
      <c r="A191" s="62"/>
      <c r="D191" s="62"/>
      <c r="E191" s="62"/>
      <c r="F191" s="62"/>
      <c r="G191" s="62"/>
      <c r="H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  <c r="AJ191" s="62"/>
      <c r="AK191" s="62"/>
      <c r="AL191" s="62"/>
      <c r="AM191" s="62"/>
      <c r="AN191" s="62"/>
      <c r="AO191" s="62"/>
      <c r="AP191" s="62"/>
      <c r="AQ191" s="62"/>
      <c r="AR191" s="62"/>
      <c r="AS191" s="62"/>
      <c r="AT191" s="62"/>
      <c r="AU191" s="62"/>
    </row>
    <row r="192" spans="1:47" ht="15.75" customHeight="1">
      <c r="A192" s="62"/>
      <c r="D192" s="62"/>
      <c r="E192" s="62"/>
      <c r="F192" s="62"/>
      <c r="G192" s="62"/>
      <c r="H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  <c r="AJ192" s="62"/>
      <c r="AK192" s="62"/>
      <c r="AL192" s="62"/>
      <c r="AM192" s="62"/>
      <c r="AN192" s="62"/>
      <c r="AO192" s="62"/>
      <c r="AP192" s="62"/>
      <c r="AQ192" s="62"/>
      <c r="AR192" s="62"/>
      <c r="AS192" s="62"/>
      <c r="AT192" s="62"/>
      <c r="AU192" s="62"/>
    </row>
    <row r="193" spans="1:47" ht="15.75" customHeight="1">
      <c r="A193" s="62"/>
      <c r="D193" s="62"/>
      <c r="E193" s="62"/>
      <c r="F193" s="62"/>
      <c r="G193" s="62"/>
      <c r="H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  <c r="AJ193" s="62"/>
      <c r="AK193" s="62"/>
      <c r="AL193" s="62"/>
      <c r="AM193" s="62"/>
      <c r="AN193" s="62"/>
      <c r="AO193" s="62"/>
      <c r="AP193" s="62"/>
      <c r="AQ193" s="62"/>
      <c r="AR193" s="62"/>
      <c r="AS193" s="62"/>
      <c r="AT193" s="62"/>
      <c r="AU193" s="62"/>
    </row>
    <row r="194" spans="1:47" ht="15.75" customHeight="1">
      <c r="A194" s="62"/>
      <c r="D194" s="62"/>
      <c r="E194" s="62"/>
      <c r="F194" s="62"/>
      <c r="G194" s="62"/>
      <c r="H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  <c r="AJ194" s="62"/>
      <c r="AK194" s="62"/>
      <c r="AL194" s="62"/>
      <c r="AM194" s="62"/>
      <c r="AN194" s="62"/>
      <c r="AO194" s="62"/>
      <c r="AP194" s="62"/>
      <c r="AQ194" s="62"/>
      <c r="AR194" s="62"/>
      <c r="AS194" s="62"/>
      <c r="AT194" s="62"/>
      <c r="AU194" s="62"/>
    </row>
    <row r="195" spans="1:47" ht="15.75" customHeight="1">
      <c r="A195" s="62"/>
      <c r="D195" s="62"/>
      <c r="E195" s="62"/>
      <c r="F195" s="62"/>
      <c r="G195" s="62"/>
      <c r="H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  <c r="AJ195" s="62"/>
      <c r="AK195" s="62"/>
      <c r="AL195" s="62"/>
      <c r="AM195" s="62"/>
      <c r="AN195" s="62"/>
      <c r="AO195" s="62"/>
      <c r="AP195" s="62"/>
      <c r="AQ195" s="62"/>
      <c r="AR195" s="62"/>
      <c r="AS195" s="62"/>
      <c r="AT195" s="62"/>
      <c r="AU195" s="62"/>
    </row>
    <row r="196" spans="1:47" ht="15.75" customHeight="1">
      <c r="A196" s="62"/>
      <c r="D196" s="62"/>
      <c r="E196" s="62"/>
      <c r="F196" s="62"/>
      <c r="G196" s="62"/>
      <c r="H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  <c r="AJ196" s="62"/>
      <c r="AK196" s="62"/>
      <c r="AL196" s="62"/>
      <c r="AM196" s="62"/>
      <c r="AN196" s="62"/>
      <c r="AO196" s="62"/>
      <c r="AP196" s="62"/>
      <c r="AQ196" s="62"/>
      <c r="AR196" s="62"/>
      <c r="AS196" s="62"/>
      <c r="AT196" s="62"/>
      <c r="AU196" s="62"/>
    </row>
    <row r="197" spans="1:47" ht="15.75" customHeight="1">
      <c r="A197" s="62"/>
      <c r="D197" s="62"/>
      <c r="E197" s="62"/>
      <c r="F197" s="62"/>
      <c r="G197" s="62"/>
      <c r="H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62"/>
      <c r="AJ197" s="62"/>
      <c r="AK197" s="62"/>
      <c r="AL197" s="62"/>
      <c r="AM197" s="62"/>
      <c r="AN197" s="62"/>
      <c r="AO197" s="62"/>
      <c r="AP197" s="62"/>
      <c r="AQ197" s="62"/>
      <c r="AR197" s="62"/>
      <c r="AS197" s="62"/>
      <c r="AT197" s="62"/>
      <c r="AU197" s="62"/>
    </row>
  </sheetData>
  <sheetProtection/>
  <printOptions/>
  <pageMargins left="0.2" right="0.22" top="0.32" bottom="0.18" header="0.17" footer="0.1574803149606299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U197"/>
  <sheetViews>
    <sheetView zoomScale="85" zoomScaleNormal="85" zoomScalePageLayoutView="0" workbookViewId="0" topLeftCell="A1">
      <selection activeCell="A2" sqref="A2"/>
    </sheetView>
  </sheetViews>
  <sheetFormatPr defaultColWidth="8.8515625" defaultRowHeight="15.75" customHeight="1"/>
  <cols>
    <col min="1" max="1" width="16.57421875" style="66" customWidth="1"/>
    <col min="2" max="2" width="7.140625" style="62" bestFit="1" customWidth="1"/>
    <col min="3" max="3" width="29.28125" style="62" customWidth="1"/>
    <col min="4" max="4" width="7.7109375" style="67" customWidth="1"/>
    <col min="5" max="5" width="7.57421875" style="63" customWidth="1"/>
    <col min="6" max="6" width="7.7109375" style="67" customWidth="1"/>
    <col min="7" max="7" width="7.140625" style="63" customWidth="1"/>
    <col min="8" max="8" width="6.8515625" style="68" bestFit="1" customWidth="1"/>
    <col min="9" max="9" width="7.140625" style="62" bestFit="1" customWidth="1"/>
    <col min="10" max="10" width="1.8515625" style="62" customWidth="1"/>
    <col min="11" max="11" width="34.00390625" style="62" customWidth="1"/>
    <col min="12" max="12" width="11.140625" style="64" customWidth="1"/>
    <col min="13" max="17" width="8.8515625" style="65" customWidth="1"/>
    <col min="18" max="18" width="6.8515625" style="69" customWidth="1"/>
    <col min="19" max="19" width="23.57421875" style="65" customWidth="1"/>
    <col min="20" max="20" width="26.421875" style="65" customWidth="1"/>
    <col min="21" max="21" width="14.00390625" style="65" customWidth="1"/>
    <col min="22" max="47" width="8.8515625" style="65" customWidth="1"/>
    <col min="48" max="16384" width="8.8515625" style="62" customWidth="1"/>
  </cols>
  <sheetData>
    <row r="1" spans="1:47" s="2" customFormat="1" ht="18.75" customHeight="1" thickBot="1">
      <c r="A1" s="1" t="s">
        <v>32</v>
      </c>
      <c r="D1" s="3" t="s">
        <v>56</v>
      </c>
      <c r="E1" s="3"/>
      <c r="F1" s="3"/>
      <c r="G1" s="3">
        <v>2017</v>
      </c>
      <c r="K1" s="2" t="s">
        <v>45</v>
      </c>
      <c r="L1" s="5"/>
      <c r="M1" s="6"/>
      <c r="N1" s="7"/>
      <c r="O1" s="8"/>
      <c r="P1" s="9"/>
      <c r="Q1" s="10"/>
      <c r="R1" s="11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</row>
    <row r="2" spans="1:47" s="2" customFormat="1" ht="18.75" customHeight="1" thickBot="1">
      <c r="A2" s="107" t="s">
        <v>0</v>
      </c>
      <c r="B2" s="13"/>
      <c r="C2" s="14"/>
      <c r="D2" s="81" t="s">
        <v>1</v>
      </c>
      <c r="E2" s="82"/>
      <c r="F2" s="82"/>
      <c r="G2" s="84"/>
      <c r="H2" s="15"/>
      <c r="I2" s="16"/>
      <c r="K2" s="2" t="s">
        <v>46</v>
      </c>
      <c r="M2" s="7"/>
      <c r="N2" s="7"/>
      <c r="O2" s="7"/>
      <c r="P2" s="7"/>
      <c r="Q2" s="7"/>
      <c r="R2" s="11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47" s="2" customFormat="1" ht="15.75" thickBot="1">
      <c r="A3" s="17" t="s">
        <v>61</v>
      </c>
      <c r="B3" s="18" t="s">
        <v>2</v>
      </c>
      <c r="C3" s="18"/>
      <c r="D3" s="19" t="s">
        <v>3</v>
      </c>
      <c r="E3" s="20"/>
      <c r="F3" s="21"/>
      <c r="G3" s="20"/>
      <c r="H3" s="22"/>
      <c r="I3" s="23"/>
      <c r="K3" s="24" t="s">
        <v>4</v>
      </c>
      <c r="L3" s="25" t="s">
        <v>5</v>
      </c>
      <c r="M3" s="7"/>
      <c r="N3" s="7"/>
      <c r="O3" s="7"/>
      <c r="P3" s="7"/>
      <c r="Q3" s="7"/>
      <c r="R3" s="11"/>
      <c r="S3" s="7"/>
      <c r="T3" s="7"/>
      <c r="U3" s="2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47" s="2" customFormat="1" ht="15">
      <c r="A4" s="27" t="s">
        <v>6</v>
      </c>
      <c r="B4" s="28" t="s">
        <v>7</v>
      </c>
      <c r="C4" s="29" t="s">
        <v>8</v>
      </c>
      <c r="D4" s="30" t="s">
        <v>9</v>
      </c>
      <c r="E4" s="74" t="s">
        <v>10</v>
      </c>
      <c r="F4" s="30" t="s">
        <v>11</v>
      </c>
      <c r="G4" s="70" t="s">
        <v>10</v>
      </c>
      <c r="H4" s="78" t="s">
        <v>9</v>
      </c>
      <c r="I4" s="31" t="s">
        <v>10</v>
      </c>
      <c r="K4" s="32" t="s">
        <v>21</v>
      </c>
      <c r="L4" s="33">
        <f>COUNTIF($B$5:$B$35,"Ek")+August!L4</f>
        <v>0</v>
      </c>
      <c r="M4" s="7"/>
      <c r="N4" s="7"/>
      <c r="O4" s="7"/>
      <c r="P4" s="7"/>
      <c r="Q4" s="7"/>
      <c r="R4" s="11"/>
      <c r="S4" s="7"/>
      <c r="T4" s="7"/>
      <c r="U4" s="26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</row>
    <row r="5" spans="1:47" s="2" customFormat="1" ht="15">
      <c r="A5" s="34">
        <v>42979</v>
      </c>
      <c r="B5" s="35"/>
      <c r="C5" s="36"/>
      <c r="D5" s="37"/>
      <c r="E5" s="75"/>
      <c r="F5" s="37"/>
      <c r="G5" s="71"/>
      <c r="H5" s="79"/>
      <c r="I5" s="38"/>
      <c r="K5" s="32" t="s">
        <v>22</v>
      </c>
      <c r="L5" s="33">
        <f>COUNTIF($B$5:$B$35,"Fm")+August!L5</f>
        <v>0</v>
      </c>
      <c r="M5" s="7"/>
      <c r="N5" s="7"/>
      <c r="O5" s="7"/>
      <c r="P5" s="7"/>
      <c r="Q5" s="7"/>
      <c r="R5" s="11"/>
      <c r="S5" s="7"/>
      <c r="T5" s="7"/>
      <c r="U5" s="2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</row>
    <row r="6" spans="1:47" s="2" customFormat="1" ht="15">
      <c r="A6" s="34">
        <v>42980</v>
      </c>
      <c r="B6" s="35"/>
      <c r="C6" s="36"/>
      <c r="D6" s="37"/>
      <c r="E6" s="75"/>
      <c r="F6" s="37"/>
      <c r="G6" s="71"/>
      <c r="H6" s="79"/>
      <c r="I6" s="38"/>
      <c r="K6" s="32" t="s">
        <v>23</v>
      </c>
      <c r="L6" s="33">
        <f>COUNTIF($B$5:$B$35,"Fs")+August!L6</f>
        <v>0</v>
      </c>
      <c r="M6" s="7"/>
      <c r="N6" s="7"/>
      <c r="O6" s="7"/>
      <c r="P6" s="7"/>
      <c r="Q6" s="7"/>
      <c r="R6" s="11"/>
      <c r="S6" s="7"/>
      <c r="T6" s="7"/>
      <c r="U6" s="26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s="39" customFormat="1" ht="14.25" customHeight="1">
      <c r="A7" s="34">
        <v>42981</v>
      </c>
      <c r="B7" s="35"/>
      <c r="C7" s="36"/>
      <c r="D7" s="37"/>
      <c r="E7" s="75"/>
      <c r="F7" s="37"/>
      <c r="G7" s="71"/>
      <c r="H7" s="79"/>
      <c r="I7" s="38"/>
      <c r="K7" s="32" t="s">
        <v>24</v>
      </c>
      <c r="L7" s="33">
        <f>COUNTIF($B$5:$B$35,"Fu")+August!L7</f>
        <v>0</v>
      </c>
      <c r="M7" s="7"/>
      <c r="N7" s="40"/>
      <c r="O7" s="40"/>
      <c r="P7" s="40"/>
      <c r="Q7" s="40"/>
      <c r="R7" s="41"/>
      <c r="S7" s="40"/>
      <c r="T7" s="7"/>
      <c r="U7" s="7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</row>
    <row r="8" spans="1:47" s="2" customFormat="1" ht="15" customHeight="1">
      <c r="A8" s="34">
        <v>42982</v>
      </c>
      <c r="B8" s="35"/>
      <c r="C8" s="36"/>
      <c r="D8" s="37"/>
      <c r="E8" s="75"/>
      <c r="F8" s="37"/>
      <c r="G8" s="71"/>
      <c r="H8" s="79"/>
      <c r="I8" s="38"/>
      <c r="K8" s="32" t="s">
        <v>42</v>
      </c>
      <c r="L8" s="33">
        <f>COUNTIF($B$5:$B$35,"Ja")+August!L8</f>
        <v>0</v>
      </c>
      <c r="M8" s="7"/>
      <c r="N8" s="7"/>
      <c r="O8" s="7"/>
      <c r="P8" s="7"/>
      <c r="Q8" s="7"/>
      <c r="R8" s="11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</row>
    <row r="9" spans="1:47" s="2" customFormat="1" ht="15" customHeight="1">
      <c r="A9" s="34">
        <v>42983</v>
      </c>
      <c r="B9" s="42"/>
      <c r="C9" s="43"/>
      <c r="D9" s="37"/>
      <c r="E9" s="75"/>
      <c r="F9" s="37"/>
      <c r="G9" s="71"/>
      <c r="H9" s="79"/>
      <c r="I9" s="38"/>
      <c r="K9" s="32" t="s">
        <v>25</v>
      </c>
      <c r="L9" s="33">
        <f>COUNTIF($B$5:$B$35,"Pb")+August!L9</f>
        <v>0</v>
      </c>
      <c r="M9" s="7"/>
      <c r="N9" s="7"/>
      <c r="O9" s="7"/>
      <c r="P9" s="7"/>
      <c r="Q9" s="7"/>
      <c r="R9" s="11"/>
      <c r="S9" s="26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</row>
    <row r="10" spans="1:47" s="2" customFormat="1" ht="15" customHeight="1">
      <c r="A10" s="34">
        <v>42984</v>
      </c>
      <c r="B10" s="35"/>
      <c r="C10" s="36"/>
      <c r="D10" s="37"/>
      <c r="E10" s="75"/>
      <c r="F10" s="37"/>
      <c r="G10" s="71"/>
      <c r="H10" s="79"/>
      <c r="I10" s="38"/>
      <c r="K10" s="32" t="s">
        <v>26</v>
      </c>
      <c r="L10" s="33">
        <f>COUNTIF($B$5:$B$35,"Pm")+August!L10</f>
        <v>0</v>
      </c>
      <c r="M10" s="7"/>
      <c r="N10" s="7"/>
      <c r="O10" s="7"/>
      <c r="P10" s="7"/>
      <c r="Q10" s="7"/>
      <c r="R10" s="44"/>
      <c r="S10" s="26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</row>
    <row r="11" spans="1:47" s="2" customFormat="1" ht="15" customHeight="1">
      <c r="A11" s="34">
        <v>42985</v>
      </c>
      <c r="B11" s="35"/>
      <c r="C11" s="36"/>
      <c r="D11" s="37"/>
      <c r="E11" s="75"/>
      <c r="F11" s="37"/>
      <c r="G11" s="71"/>
      <c r="H11" s="79"/>
      <c r="I11" s="38"/>
      <c r="K11" s="32" t="s">
        <v>27</v>
      </c>
      <c r="L11" s="33">
        <f>COUNTIF($B$5:$B$35,"Pu")+August!L11</f>
        <v>0</v>
      </c>
      <c r="M11" s="7"/>
      <c r="N11" s="7"/>
      <c r="O11" s="7"/>
      <c r="P11" s="7"/>
      <c r="Q11" s="7"/>
      <c r="R11" s="11"/>
      <c r="S11" s="26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</row>
    <row r="12" spans="1:47" s="2" customFormat="1" ht="15" customHeight="1">
      <c r="A12" s="34">
        <v>42986</v>
      </c>
      <c r="B12" s="35"/>
      <c r="C12" s="36"/>
      <c r="D12" s="37"/>
      <c r="E12" s="75"/>
      <c r="F12" s="37"/>
      <c r="G12" s="71"/>
      <c r="H12" s="79"/>
      <c r="I12" s="38"/>
      <c r="K12" s="32" t="s">
        <v>28</v>
      </c>
      <c r="L12" s="33">
        <f>COUNTIF($B$5:$B$35,"S")+August!L12</f>
        <v>0</v>
      </c>
      <c r="M12" s="7"/>
      <c r="N12" s="7"/>
      <c r="O12" s="7"/>
      <c r="P12" s="7"/>
      <c r="Q12" s="7"/>
      <c r="R12" s="11"/>
      <c r="S12" s="26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</row>
    <row r="13" spans="1:47" s="2" customFormat="1" ht="15" customHeight="1">
      <c r="A13" s="34">
        <v>42987</v>
      </c>
      <c r="B13" s="35"/>
      <c r="C13" s="36"/>
      <c r="D13" s="37"/>
      <c r="E13" s="75"/>
      <c r="F13" s="37"/>
      <c r="G13" s="71"/>
      <c r="H13" s="79"/>
      <c r="I13" s="38"/>
      <c r="K13" s="32" t="s">
        <v>29</v>
      </c>
      <c r="L13" s="33">
        <f>COUNTIF($B$5:$B$35,"Sd")+August!L13</f>
        <v>0</v>
      </c>
      <c r="M13" s="7"/>
      <c r="N13" s="7"/>
      <c r="O13" s="7"/>
      <c r="P13" s="7"/>
      <c r="Q13" s="7"/>
      <c r="R13" s="11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</row>
    <row r="14" spans="1:47" s="2" customFormat="1" ht="15" customHeight="1">
      <c r="A14" s="34">
        <v>42988</v>
      </c>
      <c r="B14" s="35"/>
      <c r="C14" s="36"/>
      <c r="D14" s="37"/>
      <c r="E14" s="75"/>
      <c r="F14" s="37"/>
      <c r="G14" s="71"/>
      <c r="H14" s="79"/>
      <c r="I14" s="38"/>
      <c r="K14" s="32" t="s">
        <v>30</v>
      </c>
      <c r="L14" s="33">
        <f>COUNTIF($B$5:$B$35,"Se")+August!L14</f>
        <v>0</v>
      </c>
      <c r="M14" s="7"/>
      <c r="N14" s="7"/>
      <c r="O14" s="7"/>
      <c r="P14" s="7"/>
      <c r="Q14" s="7"/>
      <c r="R14" s="11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</row>
    <row r="15" spans="1:47" s="2" customFormat="1" ht="15" customHeight="1">
      <c r="A15" s="34">
        <v>42989</v>
      </c>
      <c r="B15" s="35"/>
      <c r="C15" s="36"/>
      <c r="D15" s="37"/>
      <c r="E15" s="75"/>
      <c r="F15" s="37"/>
      <c r="G15" s="71"/>
      <c r="H15" s="79"/>
      <c r="I15" s="38"/>
      <c r="K15" s="32" t="s">
        <v>31</v>
      </c>
      <c r="L15" s="33">
        <f>COUNTIF($B$5:$B$35,"X")+August!L15</f>
        <v>0</v>
      </c>
      <c r="M15" s="7"/>
      <c r="N15" s="7"/>
      <c r="O15" s="7"/>
      <c r="P15" s="7"/>
      <c r="Q15" s="7"/>
      <c r="R15" s="11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</row>
    <row r="16" spans="1:47" s="2" customFormat="1" ht="15" customHeight="1" thickBot="1">
      <c r="A16" s="34">
        <v>42990</v>
      </c>
      <c r="B16" s="35"/>
      <c r="C16" s="36"/>
      <c r="D16" s="37"/>
      <c r="E16" s="75"/>
      <c r="F16" s="37"/>
      <c r="G16" s="71"/>
      <c r="H16" s="79"/>
      <c r="I16" s="38"/>
      <c r="K16" s="45" t="s">
        <v>12</v>
      </c>
      <c r="L16" s="46"/>
      <c r="M16" s="7"/>
      <c r="P16" s="7"/>
      <c r="Q16" s="7"/>
      <c r="R16" s="11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</row>
    <row r="17" spans="1:47" s="2" customFormat="1" ht="15" customHeight="1">
      <c r="A17" s="34">
        <v>42991</v>
      </c>
      <c r="B17" s="35"/>
      <c r="C17" s="36"/>
      <c r="D17" s="37"/>
      <c r="E17" s="75"/>
      <c r="F17" s="37"/>
      <c r="G17" s="71"/>
      <c r="H17" s="79"/>
      <c r="I17" s="38"/>
      <c r="K17" s="47"/>
      <c r="L17" s="7"/>
      <c r="M17" s="7"/>
      <c r="P17" s="7"/>
      <c r="Q17" s="7"/>
      <c r="R17" s="11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</row>
    <row r="18" spans="1:47" s="2" customFormat="1" ht="15" customHeight="1">
      <c r="A18" s="34">
        <v>42992</v>
      </c>
      <c r="B18" s="35"/>
      <c r="C18" s="36" t="s">
        <v>36</v>
      </c>
      <c r="D18" s="37"/>
      <c r="E18" s="75"/>
      <c r="F18" s="37"/>
      <c r="G18" s="71"/>
      <c r="H18" s="79"/>
      <c r="I18" s="38"/>
      <c r="K18" s="47"/>
      <c r="L18" s="7"/>
      <c r="M18" s="7"/>
      <c r="P18" s="7"/>
      <c r="Q18" s="7"/>
      <c r="R18" s="11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</row>
    <row r="19" spans="1:47" s="2" customFormat="1" ht="15" customHeight="1" thickBot="1">
      <c r="A19" s="34">
        <v>42993</v>
      </c>
      <c r="B19" s="35"/>
      <c r="C19" s="36"/>
      <c r="D19" s="37"/>
      <c r="E19" s="75"/>
      <c r="F19" s="37"/>
      <c r="G19" s="71"/>
      <c r="H19" s="79"/>
      <c r="I19" s="38"/>
      <c r="K19" s="48" t="s">
        <v>13</v>
      </c>
      <c r="M19" s="7"/>
      <c r="P19" s="7"/>
      <c r="Q19" s="7"/>
      <c r="R19" s="11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</row>
    <row r="20" spans="1:47" s="2" customFormat="1" ht="15" customHeight="1">
      <c r="A20" s="34">
        <v>42994</v>
      </c>
      <c r="B20" s="35"/>
      <c r="C20" s="36"/>
      <c r="D20" s="37"/>
      <c r="E20" s="75"/>
      <c r="F20" s="37"/>
      <c r="G20" s="71"/>
      <c r="H20" s="79"/>
      <c r="I20" s="38"/>
      <c r="K20" s="49" t="s">
        <v>14</v>
      </c>
      <c r="L20" s="50">
        <f>Januar!L20</f>
        <v>25</v>
      </c>
      <c r="M20" s="7"/>
      <c r="P20" s="7"/>
      <c r="Q20" s="7"/>
      <c r="R20" s="11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</row>
    <row r="21" spans="1:47" s="2" customFormat="1" ht="15" customHeight="1">
      <c r="A21" s="34">
        <v>42995</v>
      </c>
      <c r="B21" s="35"/>
      <c r="C21" s="36"/>
      <c r="D21" s="37"/>
      <c r="E21" s="75"/>
      <c r="F21" s="37"/>
      <c r="G21" s="71"/>
      <c r="H21" s="79"/>
      <c r="I21" s="38"/>
      <c r="K21" s="51" t="s">
        <v>15</v>
      </c>
      <c r="L21" s="52">
        <f>L5</f>
        <v>0</v>
      </c>
      <c r="M21" s="7"/>
      <c r="P21" s="7"/>
      <c r="Q21" s="7"/>
      <c r="R21" s="11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</row>
    <row r="22" spans="1:47" s="2" customFormat="1" ht="15" customHeight="1" thickBot="1">
      <c r="A22" s="34">
        <v>42996</v>
      </c>
      <c r="B22" s="35"/>
      <c r="C22" s="36"/>
      <c r="D22" s="37"/>
      <c r="E22" s="75"/>
      <c r="F22" s="37"/>
      <c r="G22" s="71"/>
      <c r="H22" s="79"/>
      <c r="I22" s="38"/>
      <c r="K22" s="45" t="s">
        <v>16</v>
      </c>
      <c r="L22" s="53">
        <f>L20-L21</f>
        <v>25</v>
      </c>
      <c r="M22" s="7"/>
      <c r="P22" s="7"/>
      <c r="Q22" s="7"/>
      <c r="R22" s="11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</row>
    <row r="23" spans="1:47" s="2" customFormat="1" ht="15" customHeight="1">
      <c r="A23" s="34">
        <v>42997</v>
      </c>
      <c r="B23" s="35"/>
      <c r="C23" s="36"/>
      <c r="D23" s="37"/>
      <c r="E23" s="75"/>
      <c r="F23" s="37"/>
      <c r="G23" s="71"/>
      <c r="H23" s="79"/>
      <c r="I23" s="38"/>
      <c r="K23" s="7"/>
      <c r="L23" s="54"/>
      <c r="M23" s="7"/>
      <c r="P23" s="7"/>
      <c r="Q23" s="7"/>
      <c r="R23" s="11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</row>
    <row r="24" spans="1:47" s="2" customFormat="1" ht="15" customHeight="1" thickBot="1">
      <c r="A24" s="34">
        <v>42998</v>
      </c>
      <c r="B24" s="35"/>
      <c r="C24" s="36"/>
      <c r="D24" s="37"/>
      <c r="E24" s="75"/>
      <c r="F24" s="37"/>
      <c r="G24" s="71"/>
      <c r="H24" s="79"/>
      <c r="I24" s="38"/>
      <c r="K24" s="48" t="s">
        <v>41</v>
      </c>
      <c r="L24" s="54"/>
      <c r="M24" s="7"/>
      <c r="P24" s="7"/>
      <c r="Q24" s="7"/>
      <c r="R24" s="11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</row>
    <row r="25" spans="1:47" s="2" customFormat="1" ht="15" customHeight="1">
      <c r="A25" s="34">
        <v>42999</v>
      </c>
      <c r="B25" s="35"/>
      <c r="C25" s="36"/>
      <c r="D25" s="37"/>
      <c r="E25" s="75"/>
      <c r="F25" s="37"/>
      <c r="G25" s="71"/>
      <c r="H25" s="79"/>
      <c r="I25" s="38"/>
      <c r="K25" s="49" t="s">
        <v>17</v>
      </c>
      <c r="L25" s="50">
        <v>14</v>
      </c>
      <c r="M25" s="7"/>
      <c r="P25" s="7"/>
      <c r="Q25" s="7"/>
      <c r="R25" s="11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</row>
    <row r="26" spans="1:47" s="2" customFormat="1" ht="15" customHeight="1" thickBot="1">
      <c r="A26" s="34">
        <v>43000</v>
      </c>
      <c r="B26" s="35"/>
      <c r="C26" s="36"/>
      <c r="D26" s="37"/>
      <c r="E26" s="75"/>
      <c r="F26" s="37"/>
      <c r="G26" s="71"/>
      <c r="H26" s="79"/>
      <c r="I26" s="38"/>
      <c r="K26" s="45" t="s">
        <v>18</v>
      </c>
      <c r="L26" s="53">
        <f>L6</f>
        <v>0</v>
      </c>
      <c r="M26" s="7"/>
      <c r="P26" s="7"/>
      <c r="Q26" s="7"/>
      <c r="R26" s="11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</row>
    <row r="27" spans="1:47" s="2" customFormat="1" ht="15" customHeight="1">
      <c r="A27" s="34">
        <v>43001</v>
      </c>
      <c r="B27" s="35"/>
      <c r="C27" s="36"/>
      <c r="D27" s="37"/>
      <c r="E27" s="75"/>
      <c r="F27" s="37"/>
      <c r="G27" s="71"/>
      <c r="H27" s="79"/>
      <c r="I27" s="38"/>
      <c r="L27" s="54"/>
      <c r="M27" s="7"/>
      <c r="P27" s="7"/>
      <c r="Q27" s="7"/>
      <c r="R27" s="11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</row>
    <row r="28" spans="1:47" s="2" customFormat="1" ht="15" customHeight="1">
      <c r="A28" s="34">
        <v>43002</v>
      </c>
      <c r="B28" s="35"/>
      <c r="C28" s="36"/>
      <c r="D28" s="37"/>
      <c r="E28" s="75"/>
      <c r="F28" s="37"/>
      <c r="G28" s="71"/>
      <c r="H28" s="79"/>
      <c r="I28" s="38"/>
      <c r="K28" s="80" t="s">
        <v>43</v>
      </c>
      <c r="L28" s="7"/>
      <c r="M28" s="7"/>
      <c r="P28" s="7"/>
      <c r="Q28" s="7"/>
      <c r="R28" s="11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</row>
    <row r="29" spans="1:47" s="2" customFormat="1" ht="15" customHeight="1">
      <c r="A29" s="34">
        <v>43003</v>
      </c>
      <c r="B29" s="35"/>
      <c r="C29" s="36"/>
      <c r="D29" s="37"/>
      <c r="E29" s="75"/>
      <c r="F29" s="37"/>
      <c r="G29" s="71"/>
      <c r="H29" s="79"/>
      <c r="I29" s="38"/>
      <c r="K29" s="7" t="s">
        <v>47</v>
      </c>
      <c r="L29" s="54"/>
      <c r="M29" s="7"/>
      <c r="P29" s="7"/>
      <c r="Q29" s="7"/>
      <c r="R29" s="11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</row>
    <row r="30" spans="1:47" s="2" customFormat="1" ht="15" customHeight="1">
      <c r="A30" s="34">
        <v>43004</v>
      </c>
      <c r="B30" s="35"/>
      <c r="C30" s="36"/>
      <c r="D30" s="37"/>
      <c r="E30" s="75"/>
      <c r="F30" s="37"/>
      <c r="G30" s="71"/>
      <c r="H30" s="79"/>
      <c r="I30" s="38"/>
      <c r="K30" s="7" t="s">
        <v>48</v>
      </c>
      <c r="L30" s="7"/>
      <c r="M30" s="7"/>
      <c r="P30" s="7"/>
      <c r="Q30" s="7"/>
      <c r="R30" s="11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</row>
    <row r="31" spans="1:46" s="2" customFormat="1" ht="15" customHeight="1">
      <c r="A31" s="34">
        <v>43005</v>
      </c>
      <c r="B31" s="35"/>
      <c r="C31" s="36"/>
      <c r="D31" s="37"/>
      <c r="E31" s="75"/>
      <c r="F31" s="37"/>
      <c r="G31" s="71"/>
      <c r="H31" s="79"/>
      <c r="I31" s="38"/>
      <c r="K31" s="47" t="s">
        <v>44</v>
      </c>
      <c r="L31" s="54"/>
      <c r="M31" s="7"/>
      <c r="P31" s="7"/>
      <c r="Q31" s="11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</row>
    <row r="32" spans="1:46" s="2" customFormat="1" ht="15" customHeight="1">
      <c r="A32" s="34">
        <v>43006</v>
      </c>
      <c r="B32" s="35"/>
      <c r="C32" s="36"/>
      <c r="D32" s="37"/>
      <c r="E32" s="75"/>
      <c r="F32" s="37"/>
      <c r="G32" s="71"/>
      <c r="H32" s="79"/>
      <c r="I32" s="38"/>
      <c r="K32" s="2" t="s">
        <v>49</v>
      </c>
      <c r="L32" s="7"/>
      <c r="M32" s="7"/>
      <c r="N32" s="7"/>
      <c r="O32" s="7"/>
      <c r="P32" s="7"/>
      <c r="Q32" s="11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</row>
    <row r="33" spans="1:46" s="2" customFormat="1" ht="15" customHeight="1">
      <c r="A33" s="34">
        <v>43007</v>
      </c>
      <c r="B33" s="35"/>
      <c r="C33" s="36"/>
      <c r="D33" s="55"/>
      <c r="E33" s="76"/>
      <c r="F33" s="55"/>
      <c r="G33" s="72"/>
      <c r="H33" s="79"/>
      <c r="I33" s="38"/>
      <c r="K33" s="7"/>
      <c r="L33" s="7"/>
      <c r="M33" s="7"/>
      <c r="N33" s="7"/>
      <c r="O33" s="7"/>
      <c r="P33" s="7"/>
      <c r="Q33" s="11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</row>
    <row r="34" spans="1:46" s="2" customFormat="1" ht="15" customHeight="1">
      <c r="A34" s="34">
        <v>43008</v>
      </c>
      <c r="B34" s="35"/>
      <c r="C34" s="36"/>
      <c r="D34" s="55"/>
      <c r="E34" s="76"/>
      <c r="F34" s="55"/>
      <c r="G34" s="72"/>
      <c r="H34" s="79"/>
      <c r="I34" s="38"/>
      <c r="K34" s="7"/>
      <c r="L34" s="7"/>
      <c r="M34" s="7"/>
      <c r="N34" s="7"/>
      <c r="O34" s="7"/>
      <c r="P34" s="7"/>
      <c r="Q34" s="11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</row>
    <row r="35" spans="1:17" s="7" customFormat="1" ht="15.75" customHeight="1">
      <c r="A35" s="34"/>
      <c r="B35" s="35"/>
      <c r="C35" s="36"/>
      <c r="D35" s="55"/>
      <c r="E35" s="76"/>
      <c r="F35" s="55"/>
      <c r="G35" s="72"/>
      <c r="H35" s="79"/>
      <c r="I35" s="38"/>
      <c r="Q35" s="11"/>
    </row>
    <row r="36" spans="1:17" s="7" customFormat="1" ht="15.75" customHeight="1" thickBot="1">
      <c r="A36" s="56" t="s">
        <v>19</v>
      </c>
      <c r="B36" s="57"/>
      <c r="C36" s="58"/>
      <c r="D36" s="73"/>
      <c r="E36" s="77">
        <f>SUM(E5:E35)</f>
        <v>0</v>
      </c>
      <c r="F36" s="73"/>
      <c r="G36" s="46">
        <f>SUM(G5:G35)</f>
        <v>0</v>
      </c>
      <c r="H36" s="73"/>
      <c r="I36" s="46">
        <f>SUM(I5:I35)</f>
        <v>0</v>
      </c>
      <c r="Q36" s="11"/>
    </row>
    <row r="37" spans="4:11" s="7" customFormat="1" ht="15.75" customHeight="1">
      <c r="D37" s="59"/>
      <c r="E37" s="60"/>
      <c r="F37" s="59"/>
      <c r="G37" s="60"/>
      <c r="K37" s="61" t="s">
        <v>20</v>
      </c>
    </row>
    <row r="38" s="7" customFormat="1" ht="15.75" customHeight="1"/>
    <row r="39" s="7" customFormat="1" ht="15.75" customHeight="1"/>
    <row r="40" s="7" customFormat="1" ht="15.75" customHeight="1"/>
    <row r="41" s="7" customFormat="1" ht="15.75" customHeight="1"/>
    <row r="42" s="7" customFormat="1" ht="15.75" customHeight="1"/>
    <row r="43" s="7" customFormat="1" ht="15.75" customHeight="1"/>
    <row r="44" s="7" customFormat="1" ht="15.75" customHeight="1"/>
    <row r="45" s="7" customFormat="1" ht="15.75" customHeight="1"/>
    <row r="46" s="7" customFormat="1" ht="15.75" customHeight="1"/>
    <row r="47" s="7" customFormat="1" ht="15.75" customHeight="1"/>
    <row r="48" s="7" customFormat="1" ht="15.75" customHeight="1"/>
    <row r="49" s="7" customFormat="1" ht="15.75" customHeight="1"/>
    <row r="50" s="7" customFormat="1" ht="15.75" customHeight="1"/>
    <row r="51" s="7" customFormat="1" ht="15.75" customHeight="1"/>
    <row r="52" s="7" customFormat="1" ht="15.75" customHeight="1"/>
    <row r="53" s="7" customFormat="1" ht="15.75" customHeight="1"/>
    <row r="54" s="7" customFormat="1" ht="15.75" customHeight="1"/>
    <row r="55" s="7" customFormat="1" ht="15.75" customHeight="1"/>
    <row r="56" s="7" customFormat="1" ht="15.75" customHeight="1"/>
    <row r="57" s="7" customFormat="1" ht="15.75" customHeight="1"/>
    <row r="58" s="7" customFormat="1" ht="15.75" customHeight="1"/>
    <row r="59" s="7" customFormat="1" ht="15.75" customHeight="1"/>
    <row r="60" s="7" customFormat="1" ht="15.75" customHeight="1"/>
    <row r="61" s="7" customFormat="1" ht="15.75" customHeight="1"/>
    <row r="62" s="7" customFormat="1" ht="15.75" customHeight="1"/>
    <row r="63" s="7" customFormat="1" ht="15.75" customHeight="1"/>
    <row r="64" s="7" customFormat="1" ht="15.75" customHeight="1"/>
    <row r="65" s="7" customFormat="1" ht="15.75" customHeight="1"/>
    <row r="66" s="7" customFormat="1" ht="15.75" customHeight="1"/>
    <row r="67" s="7" customFormat="1" ht="15.75" customHeight="1"/>
    <row r="68" s="7" customFormat="1" ht="15.75" customHeight="1"/>
    <row r="69" s="7" customFormat="1" ht="15.75" customHeight="1"/>
    <row r="70" s="7" customFormat="1" ht="15.75" customHeight="1"/>
    <row r="71" s="7" customFormat="1" ht="15.75" customHeight="1"/>
    <row r="72" s="7" customFormat="1" ht="15.75" customHeight="1"/>
    <row r="73" s="7" customFormat="1" ht="15.75" customHeight="1"/>
    <row r="74" s="7" customFormat="1" ht="15.75" customHeight="1"/>
    <row r="75" s="7" customFormat="1" ht="15.75" customHeight="1"/>
    <row r="76" s="7" customFormat="1" ht="15.75" customHeight="1"/>
    <row r="77" s="7" customFormat="1" ht="15.75" customHeight="1"/>
    <row r="78" s="7" customFormat="1" ht="15.75" customHeight="1"/>
    <row r="79" s="7" customFormat="1" ht="15.75" customHeight="1"/>
    <row r="80" s="7" customFormat="1" ht="15.75" customHeight="1"/>
    <row r="81" s="7" customFormat="1" ht="15.75" customHeight="1"/>
    <row r="82" s="7" customFormat="1" ht="15.75" customHeight="1"/>
    <row r="83" s="7" customFormat="1" ht="15.75" customHeight="1"/>
    <row r="84" s="7" customFormat="1" ht="15.75" customHeight="1"/>
    <row r="85" s="7" customFormat="1" ht="15.75" customHeight="1"/>
    <row r="86" s="7" customFormat="1" ht="15.75" customHeight="1"/>
    <row r="87" s="7" customFormat="1" ht="15.75" customHeight="1"/>
    <row r="88" s="7" customFormat="1" ht="15.75" customHeight="1"/>
    <row r="89" s="7" customFormat="1" ht="15.75" customHeight="1"/>
    <row r="90" s="7" customFormat="1" ht="15.75" customHeight="1"/>
    <row r="91" s="7" customFormat="1" ht="15.75" customHeight="1"/>
    <row r="92" s="7" customFormat="1" ht="15.75" customHeight="1"/>
    <row r="93" s="7" customFormat="1" ht="15.75" customHeight="1"/>
    <row r="94" s="7" customFormat="1" ht="15.75" customHeight="1"/>
    <row r="95" s="7" customFormat="1" ht="15.75" customHeight="1"/>
    <row r="96" s="2" customFormat="1" ht="15.75" customHeight="1"/>
    <row r="97" s="2" customFormat="1" ht="15.75" customHeight="1"/>
    <row r="98" s="2" customFormat="1" ht="15.75" customHeight="1"/>
    <row r="99" s="2" customFormat="1" ht="15.75" customHeight="1"/>
    <row r="100" s="2" customFormat="1" ht="15.75" customHeight="1"/>
    <row r="101" s="2" customFormat="1" ht="15.75" customHeight="1"/>
    <row r="102" s="2" customFormat="1" ht="15.75" customHeight="1"/>
    <row r="103" s="2" customFormat="1" ht="15.75" customHeight="1"/>
    <row r="104" s="2" customFormat="1" ht="15.75" customHeight="1"/>
    <row r="105" s="2" customFormat="1" ht="15.75" customHeight="1"/>
    <row r="106" spans="1:47" ht="15.75" customHeight="1">
      <c r="A106" s="62"/>
      <c r="D106" s="62"/>
      <c r="E106" s="62"/>
      <c r="F106" s="62"/>
      <c r="G106" s="62"/>
      <c r="H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</row>
    <row r="107" spans="1:47" ht="15.75" customHeight="1">
      <c r="A107" s="62"/>
      <c r="D107" s="62"/>
      <c r="E107" s="62"/>
      <c r="F107" s="62"/>
      <c r="G107" s="62"/>
      <c r="H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</row>
    <row r="108" spans="1:47" ht="15.75" customHeight="1">
      <c r="A108" s="62"/>
      <c r="D108" s="62"/>
      <c r="E108" s="62"/>
      <c r="F108" s="62"/>
      <c r="G108" s="62"/>
      <c r="H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</row>
    <row r="109" spans="1:47" ht="15.75" customHeight="1">
      <c r="A109" s="62"/>
      <c r="D109" s="62"/>
      <c r="E109" s="62"/>
      <c r="F109" s="62"/>
      <c r="G109" s="62"/>
      <c r="H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</row>
    <row r="110" spans="1:47" ht="15.75" customHeight="1">
      <c r="A110" s="62"/>
      <c r="D110" s="62"/>
      <c r="E110" s="62"/>
      <c r="F110" s="62"/>
      <c r="G110" s="62"/>
      <c r="H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</row>
    <row r="111" spans="1:47" ht="15.75" customHeight="1">
      <c r="A111" s="62"/>
      <c r="D111" s="62"/>
      <c r="E111" s="62"/>
      <c r="F111" s="62"/>
      <c r="G111" s="62"/>
      <c r="H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</row>
    <row r="112" spans="1:47" ht="15.75" customHeight="1">
      <c r="A112" s="62"/>
      <c r="D112" s="62"/>
      <c r="E112" s="62"/>
      <c r="F112" s="62"/>
      <c r="G112" s="62"/>
      <c r="H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</row>
    <row r="113" spans="1:47" ht="15.75" customHeight="1">
      <c r="A113" s="62"/>
      <c r="D113" s="62"/>
      <c r="E113" s="62"/>
      <c r="F113" s="62"/>
      <c r="G113" s="62"/>
      <c r="H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</row>
    <row r="114" spans="1:47" ht="15.75" customHeight="1">
      <c r="A114" s="62"/>
      <c r="D114" s="62"/>
      <c r="E114" s="62"/>
      <c r="F114" s="62"/>
      <c r="G114" s="62"/>
      <c r="H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</row>
    <row r="115" spans="1:47" ht="15.75" customHeight="1">
      <c r="A115" s="62"/>
      <c r="D115" s="62"/>
      <c r="E115" s="62"/>
      <c r="F115" s="62"/>
      <c r="G115" s="62"/>
      <c r="H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</row>
    <row r="116" spans="1:47" ht="15.75" customHeight="1">
      <c r="A116" s="62"/>
      <c r="D116" s="62"/>
      <c r="E116" s="62"/>
      <c r="F116" s="62"/>
      <c r="G116" s="62"/>
      <c r="H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</row>
    <row r="117" spans="1:47" ht="15.75" customHeight="1">
      <c r="A117" s="62"/>
      <c r="D117" s="62"/>
      <c r="E117" s="62"/>
      <c r="F117" s="62"/>
      <c r="G117" s="62"/>
      <c r="H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</row>
    <row r="118" spans="1:47" ht="15.75" customHeight="1">
      <c r="A118" s="62"/>
      <c r="D118" s="62"/>
      <c r="E118" s="62"/>
      <c r="F118" s="62"/>
      <c r="G118" s="62"/>
      <c r="H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</row>
    <row r="119" spans="1:47" ht="15.75" customHeight="1">
      <c r="A119" s="62"/>
      <c r="D119" s="62"/>
      <c r="E119" s="62"/>
      <c r="F119" s="62"/>
      <c r="G119" s="62"/>
      <c r="H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</row>
    <row r="120" spans="1:47" ht="15.75" customHeight="1">
      <c r="A120" s="62"/>
      <c r="D120" s="62"/>
      <c r="E120" s="62"/>
      <c r="F120" s="62"/>
      <c r="G120" s="62"/>
      <c r="H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</row>
    <row r="121" spans="1:47" ht="15.75" customHeight="1">
      <c r="A121" s="62"/>
      <c r="D121" s="62"/>
      <c r="E121" s="62"/>
      <c r="F121" s="62"/>
      <c r="G121" s="62"/>
      <c r="H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</row>
    <row r="122" spans="1:47" ht="15.75" customHeight="1">
      <c r="A122" s="62"/>
      <c r="D122" s="62"/>
      <c r="E122" s="62"/>
      <c r="F122" s="62"/>
      <c r="G122" s="62"/>
      <c r="H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</row>
    <row r="123" spans="1:47" ht="15.75" customHeight="1">
      <c r="A123" s="62"/>
      <c r="D123" s="62"/>
      <c r="E123" s="62"/>
      <c r="F123" s="62"/>
      <c r="G123" s="62"/>
      <c r="H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</row>
    <row r="124" spans="1:47" ht="15.75" customHeight="1">
      <c r="A124" s="62"/>
      <c r="D124" s="62"/>
      <c r="E124" s="62"/>
      <c r="F124" s="62"/>
      <c r="G124" s="62"/>
      <c r="H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</row>
    <row r="125" spans="1:47" ht="15.75" customHeight="1">
      <c r="A125" s="62"/>
      <c r="D125" s="62"/>
      <c r="E125" s="62"/>
      <c r="F125" s="62"/>
      <c r="G125" s="62"/>
      <c r="H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</row>
    <row r="126" spans="1:47" ht="15.75" customHeight="1">
      <c r="A126" s="62"/>
      <c r="D126" s="62"/>
      <c r="E126" s="62"/>
      <c r="F126" s="62"/>
      <c r="G126" s="62"/>
      <c r="H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</row>
    <row r="127" spans="1:47" ht="15.75" customHeight="1">
      <c r="A127" s="62"/>
      <c r="D127" s="62"/>
      <c r="E127" s="62"/>
      <c r="F127" s="62"/>
      <c r="G127" s="62"/>
      <c r="H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</row>
    <row r="128" spans="1:47" ht="15.75" customHeight="1">
      <c r="A128" s="62"/>
      <c r="D128" s="62"/>
      <c r="E128" s="62"/>
      <c r="F128" s="62"/>
      <c r="G128" s="62"/>
      <c r="H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</row>
    <row r="129" spans="1:47" ht="15.75" customHeight="1">
      <c r="A129" s="62"/>
      <c r="D129" s="62"/>
      <c r="E129" s="62"/>
      <c r="F129" s="62"/>
      <c r="G129" s="62"/>
      <c r="H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62"/>
      <c r="AT129" s="62"/>
      <c r="AU129" s="62"/>
    </row>
    <row r="130" spans="1:47" ht="15.75" customHeight="1">
      <c r="A130" s="62"/>
      <c r="D130" s="62"/>
      <c r="E130" s="62"/>
      <c r="F130" s="62"/>
      <c r="G130" s="62"/>
      <c r="H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  <c r="AU130" s="62"/>
    </row>
    <row r="131" spans="1:47" ht="15.75" customHeight="1">
      <c r="A131" s="62"/>
      <c r="D131" s="62"/>
      <c r="E131" s="62"/>
      <c r="F131" s="62"/>
      <c r="G131" s="62"/>
      <c r="H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  <c r="AS131" s="62"/>
      <c r="AT131" s="62"/>
      <c r="AU131" s="62"/>
    </row>
    <row r="132" spans="1:47" ht="15.75" customHeight="1">
      <c r="A132" s="62"/>
      <c r="D132" s="62"/>
      <c r="E132" s="62"/>
      <c r="F132" s="62"/>
      <c r="G132" s="62"/>
      <c r="H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  <c r="AT132" s="62"/>
      <c r="AU132" s="62"/>
    </row>
    <row r="133" spans="1:47" ht="15.75" customHeight="1">
      <c r="A133" s="62"/>
      <c r="D133" s="62"/>
      <c r="E133" s="62"/>
      <c r="F133" s="62"/>
      <c r="G133" s="62"/>
      <c r="H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62"/>
      <c r="AT133" s="62"/>
      <c r="AU133" s="62"/>
    </row>
    <row r="134" spans="1:47" ht="15.75" customHeight="1">
      <c r="A134" s="62"/>
      <c r="D134" s="62"/>
      <c r="E134" s="62"/>
      <c r="F134" s="62"/>
      <c r="G134" s="62"/>
      <c r="H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</row>
    <row r="135" spans="1:47" ht="15.75" customHeight="1">
      <c r="A135" s="62"/>
      <c r="D135" s="62"/>
      <c r="E135" s="62"/>
      <c r="F135" s="62"/>
      <c r="G135" s="62"/>
      <c r="H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2"/>
      <c r="AQ135" s="62"/>
      <c r="AR135" s="62"/>
      <c r="AS135" s="62"/>
      <c r="AT135" s="62"/>
      <c r="AU135" s="62"/>
    </row>
    <row r="136" spans="1:47" ht="15.75" customHeight="1">
      <c r="A136" s="62"/>
      <c r="D136" s="62"/>
      <c r="E136" s="62"/>
      <c r="F136" s="62"/>
      <c r="G136" s="62"/>
      <c r="H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</row>
    <row r="137" spans="1:47" ht="15.75" customHeight="1">
      <c r="A137" s="62"/>
      <c r="D137" s="62"/>
      <c r="E137" s="62"/>
      <c r="F137" s="62"/>
      <c r="G137" s="62"/>
      <c r="H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</row>
    <row r="138" spans="1:47" ht="15.75" customHeight="1">
      <c r="A138" s="62"/>
      <c r="D138" s="62"/>
      <c r="E138" s="62"/>
      <c r="F138" s="62"/>
      <c r="G138" s="62"/>
      <c r="H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</row>
    <row r="139" spans="1:47" ht="15.75" customHeight="1">
      <c r="A139" s="62"/>
      <c r="D139" s="62"/>
      <c r="E139" s="62"/>
      <c r="F139" s="62"/>
      <c r="G139" s="62"/>
      <c r="H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  <c r="AS139" s="62"/>
      <c r="AT139" s="62"/>
      <c r="AU139" s="62"/>
    </row>
    <row r="140" spans="1:47" ht="15.75" customHeight="1">
      <c r="A140" s="62"/>
      <c r="D140" s="62"/>
      <c r="E140" s="62"/>
      <c r="F140" s="62"/>
      <c r="G140" s="62"/>
      <c r="H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62"/>
      <c r="AQ140" s="62"/>
      <c r="AR140" s="62"/>
      <c r="AS140" s="62"/>
      <c r="AT140" s="62"/>
      <c r="AU140" s="62"/>
    </row>
    <row r="141" spans="1:47" ht="15.75" customHeight="1">
      <c r="A141" s="62"/>
      <c r="D141" s="62"/>
      <c r="E141" s="62"/>
      <c r="F141" s="62"/>
      <c r="G141" s="62"/>
      <c r="H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</row>
    <row r="142" spans="1:47" ht="15.75" customHeight="1">
      <c r="A142" s="62"/>
      <c r="D142" s="62"/>
      <c r="E142" s="62"/>
      <c r="F142" s="62"/>
      <c r="G142" s="62"/>
      <c r="H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  <c r="AS142" s="62"/>
      <c r="AT142" s="62"/>
      <c r="AU142" s="62"/>
    </row>
    <row r="143" spans="1:47" ht="15.75" customHeight="1">
      <c r="A143" s="62"/>
      <c r="D143" s="62"/>
      <c r="E143" s="62"/>
      <c r="F143" s="62"/>
      <c r="G143" s="62"/>
      <c r="H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</row>
    <row r="144" spans="1:47" ht="15.75" customHeight="1">
      <c r="A144" s="62"/>
      <c r="D144" s="62"/>
      <c r="E144" s="62"/>
      <c r="F144" s="62"/>
      <c r="G144" s="62"/>
      <c r="H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62"/>
      <c r="AQ144" s="62"/>
      <c r="AR144" s="62"/>
      <c r="AS144" s="62"/>
      <c r="AT144" s="62"/>
      <c r="AU144" s="62"/>
    </row>
    <row r="145" spans="1:47" ht="15.75" customHeight="1">
      <c r="A145" s="62"/>
      <c r="D145" s="62"/>
      <c r="E145" s="62"/>
      <c r="F145" s="62"/>
      <c r="G145" s="62"/>
      <c r="H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62"/>
      <c r="AQ145" s="62"/>
      <c r="AR145" s="62"/>
      <c r="AS145" s="62"/>
      <c r="AT145" s="62"/>
      <c r="AU145" s="62"/>
    </row>
    <row r="146" spans="1:47" ht="15.75" customHeight="1">
      <c r="A146" s="62"/>
      <c r="D146" s="62"/>
      <c r="E146" s="62"/>
      <c r="F146" s="62"/>
      <c r="G146" s="62"/>
      <c r="H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  <c r="AM146" s="62"/>
      <c r="AN146" s="62"/>
      <c r="AO146" s="62"/>
      <c r="AP146" s="62"/>
      <c r="AQ146" s="62"/>
      <c r="AR146" s="62"/>
      <c r="AS146" s="62"/>
      <c r="AT146" s="62"/>
      <c r="AU146" s="62"/>
    </row>
    <row r="147" spans="1:47" ht="15.75" customHeight="1">
      <c r="A147" s="62"/>
      <c r="D147" s="62"/>
      <c r="E147" s="62"/>
      <c r="F147" s="62"/>
      <c r="G147" s="62"/>
      <c r="H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62"/>
      <c r="AQ147" s="62"/>
      <c r="AR147" s="62"/>
      <c r="AS147" s="62"/>
      <c r="AT147" s="62"/>
      <c r="AU147" s="62"/>
    </row>
    <row r="148" spans="1:47" ht="15.75" customHeight="1">
      <c r="A148" s="62"/>
      <c r="D148" s="62"/>
      <c r="E148" s="62"/>
      <c r="F148" s="62"/>
      <c r="G148" s="62"/>
      <c r="H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  <c r="AS148" s="62"/>
      <c r="AT148" s="62"/>
      <c r="AU148" s="62"/>
    </row>
    <row r="149" spans="1:47" ht="15.75" customHeight="1">
      <c r="A149" s="62"/>
      <c r="D149" s="62"/>
      <c r="E149" s="62"/>
      <c r="F149" s="62"/>
      <c r="G149" s="62"/>
      <c r="H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</row>
    <row r="150" spans="1:47" ht="15.75" customHeight="1">
      <c r="A150" s="62"/>
      <c r="D150" s="62"/>
      <c r="E150" s="62"/>
      <c r="F150" s="62"/>
      <c r="G150" s="62"/>
      <c r="H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</row>
    <row r="151" spans="1:47" ht="15.75" customHeight="1">
      <c r="A151" s="62"/>
      <c r="D151" s="62"/>
      <c r="E151" s="62"/>
      <c r="F151" s="62"/>
      <c r="G151" s="62"/>
      <c r="H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</row>
    <row r="152" spans="1:47" ht="15.75" customHeight="1">
      <c r="A152" s="62"/>
      <c r="D152" s="62"/>
      <c r="E152" s="62"/>
      <c r="F152" s="62"/>
      <c r="G152" s="62"/>
      <c r="H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</row>
    <row r="153" spans="1:47" ht="15.75" customHeight="1">
      <c r="A153" s="62"/>
      <c r="D153" s="62"/>
      <c r="E153" s="62"/>
      <c r="F153" s="62"/>
      <c r="G153" s="62"/>
      <c r="H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62"/>
      <c r="AQ153" s="62"/>
      <c r="AR153" s="62"/>
      <c r="AS153" s="62"/>
      <c r="AT153" s="62"/>
      <c r="AU153" s="62"/>
    </row>
    <row r="154" spans="1:47" ht="15.75" customHeight="1">
      <c r="A154" s="62"/>
      <c r="D154" s="62"/>
      <c r="E154" s="62"/>
      <c r="F154" s="62"/>
      <c r="G154" s="62"/>
      <c r="H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  <c r="AS154" s="62"/>
      <c r="AT154" s="62"/>
      <c r="AU154" s="62"/>
    </row>
    <row r="155" spans="1:47" ht="15.75" customHeight="1">
      <c r="A155" s="62"/>
      <c r="D155" s="62"/>
      <c r="E155" s="62"/>
      <c r="F155" s="62"/>
      <c r="G155" s="62"/>
      <c r="H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62"/>
      <c r="AQ155" s="62"/>
      <c r="AR155" s="62"/>
      <c r="AS155" s="62"/>
      <c r="AT155" s="62"/>
      <c r="AU155" s="62"/>
    </row>
    <row r="156" spans="1:47" ht="15.75" customHeight="1">
      <c r="A156" s="62"/>
      <c r="D156" s="62"/>
      <c r="E156" s="62"/>
      <c r="F156" s="62"/>
      <c r="G156" s="62"/>
      <c r="H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  <c r="AL156" s="62"/>
      <c r="AM156" s="62"/>
      <c r="AN156" s="62"/>
      <c r="AO156" s="62"/>
      <c r="AP156" s="62"/>
      <c r="AQ156" s="62"/>
      <c r="AR156" s="62"/>
      <c r="AS156" s="62"/>
      <c r="AT156" s="62"/>
      <c r="AU156" s="62"/>
    </row>
    <row r="157" spans="1:47" ht="15.75" customHeight="1">
      <c r="A157" s="62"/>
      <c r="D157" s="62"/>
      <c r="E157" s="62"/>
      <c r="F157" s="62"/>
      <c r="G157" s="62"/>
      <c r="H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62"/>
      <c r="AQ157" s="62"/>
      <c r="AR157" s="62"/>
      <c r="AS157" s="62"/>
      <c r="AT157" s="62"/>
      <c r="AU157" s="62"/>
    </row>
    <row r="158" spans="1:47" ht="15.75" customHeight="1">
      <c r="A158" s="62"/>
      <c r="D158" s="62"/>
      <c r="E158" s="62"/>
      <c r="F158" s="62"/>
      <c r="G158" s="62"/>
      <c r="H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2"/>
      <c r="AK158" s="62"/>
      <c r="AL158" s="62"/>
      <c r="AM158" s="62"/>
      <c r="AN158" s="62"/>
      <c r="AO158" s="62"/>
      <c r="AP158" s="62"/>
      <c r="AQ158" s="62"/>
      <c r="AR158" s="62"/>
      <c r="AS158" s="62"/>
      <c r="AT158" s="62"/>
      <c r="AU158" s="62"/>
    </row>
    <row r="159" spans="1:47" ht="15.75" customHeight="1">
      <c r="A159" s="62"/>
      <c r="D159" s="62"/>
      <c r="E159" s="62"/>
      <c r="F159" s="62"/>
      <c r="G159" s="62"/>
      <c r="H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62"/>
      <c r="AR159" s="62"/>
      <c r="AS159" s="62"/>
      <c r="AT159" s="62"/>
      <c r="AU159" s="62"/>
    </row>
    <row r="160" spans="1:47" ht="15.75" customHeight="1">
      <c r="A160" s="62"/>
      <c r="D160" s="62"/>
      <c r="E160" s="62"/>
      <c r="F160" s="62"/>
      <c r="G160" s="62"/>
      <c r="H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J160" s="62"/>
      <c r="AK160" s="62"/>
      <c r="AL160" s="62"/>
      <c r="AM160" s="62"/>
      <c r="AN160" s="62"/>
      <c r="AO160" s="62"/>
      <c r="AP160" s="62"/>
      <c r="AQ160" s="62"/>
      <c r="AR160" s="62"/>
      <c r="AS160" s="62"/>
      <c r="AT160" s="62"/>
      <c r="AU160" s="62"/>
    </row>
    <row r="161" spans="1:47" ht="15.75" customHeight="1">
      <c r="A161" s="62"/>
      <c r="D161" s="62"/>
      <c r="E161" s="62"/>
      <c r="F161" s="62"/>
      <c r="G161" s="62"/>
      <c r="H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  <c r="AS161" s="62"/>
      <c r="AT161" s="62"/>
      <c r="AU161" s="62"/>
    </row>
    <row r="162" spans="1:47" ht="15.75" customHeight="1">
      <c r="A162" s="62"/>
      <c r="D162" s="62"/>
      <c r="E162" s="62"/>
      <c r="F162" s="62"/>
      <c r="G162" s="62"/>
      <c r="H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  <c r="AO162" s="62"/>
      <c r="AP162" s="62"/>
      <c r="AQ162" s="62"/>
      <c r="AR162" s="62"/>
      <c r="AS162" s="62"/>
      <c r="AT162" s="62"/>
      <c r="AU162" s="62"/>
    </row>
    <row r="163" spans="1:47" ht="15.75" customHeight="1">
      <c r="A163" s="62"/>
      <c r="D163" s="62"/>
      <c r="E163" s="62"/>
      <c r="F163" s="62"/>
      <c r="G163" s="62"/>
      <c r="H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  <c r="AJ163" s="62"/>
      <c r="AK163" s="62"/>
      <c r="AL163" s="62"/>
      <c r="AM163" s="62"/>
      <c r="AN163" s="62"/>
      <c r="AO163" s="62"/>
      <c r="AP163" s="62"/>
      <c r="AQ163" s="62"/>
      <c r="AR163" s="62"/>
      <c r="AS163" s="62"/>
      <c r="AT163" s="62"/>
      <c r="AU163" s="62"/>
    </row>
    <row r="164" spans="1:47" ht="15.75" customHeight="1">
      <c r="A164" s="62"/>
      <c r="D164" s="62"/>
      <c r="E164" s="62"/>
      <c r="F164" s="62"/>
      <c r="G164" s="62"/>
      <c r="H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  <c r="AJ164" s="62"/>
      <c r="AK164" s="62"/>
      <c r="AL164" s="62"/>
      <c r="AM164" s="62"/>
      <c r="AN164" s="62"/>
      <c r="AO164" s="62"/>
      <c r="AP164" s="62"/>
      <c r="AQ164" s="62"/>
      <c r="AR164" s="62"/>
      <c r="AS164" s="62"/>
      <c r="AT164" s="62"/>
      <c r="AU164" s="62"/>
    </row>
    <row r="165" spans="1:47" ht="15.75" customHeight="1">
      <c r="A165" s="62"/>
      <c r="D165" s="62"/>
      <c r="E165" s="62"/>
      <c r="F165" s="62"/>
      <c r="G165" s="62"/>
      <c r="H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2"/>
      <c r="AP165" s="62"/>
      <c r="AQ165" s="62"/>
      <c r="AR165" s="62"/>
      <c r="AS165" s="62"/>
      <c r="AT165" s="62"/>
      <c r="AU165" s="62"/>
    </row>
    <row r="166" spans="1:47" ht="15.75" customHeight="1">
      <c r="A166" s="62"/>
      <c r="D166" s="62"/>
      <c r="E166" s="62"/>
      <c r="F166" s="62"/>
      <c r="G166" s="62"/>
      <c r="H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2"/>
      <c r="AK166" s="62"/>
      <c r="AL166" s="62"/>
      <c r="AM166" s="62"/>
      <c r="AN166" s="62"/>
      <c r="AO166" s="62"/>
      <c r="AP166" s="62"/>
      <c r="AQ166" s="62"/>
      <c r="AR166" s="62"/>
      <c r="AS166" s="62"/>
      <c r="AT166" s="62"/>
      <c r="AU166" s="62"/>
    </row>
    <row r="167" spans="1:47" ht="15.75" customHeight="1">
      <c r="A167" s="62"/>
      <c r="D167" s="62"/>
      <c r="E167" s="62"/>
      <c r="F167" s="62"/>
      <c r="G167" s="62"/>
      <c r="H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62"/>
      <c r="AK167" s="62"/>
      <c r="AL167" s="62"/>
      <c r="AM167" s="62"/>
      <c r="AN167" s="62"/>
      <c r="AO167" s="62"/>
      <c r="AP167" s="62"/>
      <c r="AQ167" s="62"/>
      <c r="AR167" s="62"/>
      <c r="AS167" s="62"/>
      <c r="AT167" s="62"/>
      <c r="AU167" s="62"/>
    </row>
    <row r="168" spans="1:47" ht="15.75" customHeight="1">
      <c r="A168" s="62"/>
      <c r="D168" s="62"/>
      <c r="E168" s="62"/>
      <c r="F168" s="62"/>
      <c r="G168" s="62"/>
      <c r="H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2"/>
      <c r="AP168" s="62"/>
      <c r="AQ168" s="62"/>
      <c r="AR168" s="62"/>
      <c r="AS168" s="62"/>
      <c r="AT168" s="62"/>
      <c r="AU168" s="62"/>
    </row>
    <row r="169" spans="1:47" ht="15.75" customHeight="1">
      <c r="A169" s="62"/>
      <c r="D169" s="62"/>
      <c r="E169" s="62"/>
      <c r="F169" s="62"/>
      <c r="G169" s="62"/>
      <c r="H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  <c r="AJ169" s="62"/>
      <c r="AK169" s="62"/>
      <c r="AL169" s="62"/>
      <c r="AM169" s="62"/>
      <c r="AN169" s="62"/>
      <c r="AO169" s="62"/>
      <c r="AP169" s="62"/>
      <c r="AQ169" s="62"/>
      <c r="AR169" s="62"/>
      <c r="AS169" s="62"/>
      <c r="AT169" s="62"/>
      <c r="AU169" s="62"/>
    </row>
    <row r="170" spans="1:47" ht="15.75" customHeight="1">
      <c r="A170" s="62"/>
      <c r="D170" s="62"/>
      <c r="E170" s="62"/>
      <c r="F170" s="62"/>
      <c r="G170" s="62"/>
      <c r="H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  <c r="AJ170" s="62"/>
      <c r="AK170" s="62"/>
      <c r="AL170" s="62"/>
      <c r="AM170" s="62"/>
      <c r="AN170" s="62"/>
      <c r="AO170" s="62"/>
      <c r="AP170" s="62"/>
      <c r="AQ170" s="62"/>
      <c r="AR170" s="62"/>
      <c r="AS170" s="62"/>
      <c r="AT170" s="62"/>
      <c r="AU170" s="62"/>
    </row>
    <row r="171" spans="1:47" ht="15.75" customHeight="1">
      <c r="A171" s="62"/>
      <c r="D171" s="62"/>
      <c r="E171" s="62"/>
      <c r="F171" s="62"/>
      <c r="G171" s="62"/>
      <c r="H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  <c r="AJ171" s="62"/>
      <c r="AK171" s="62"/>
      <c r="AL171" s="62"/>
      <c r="AM171" s="62"/>
      <c r="AN171" s="62"/>
      <c r="AO171" s="62"/>
      <c r="AP171" s="62"/>
      <c r="AQ171" s="62"/>
      <c r="AR171" s="62"/>
      <c r="AS171" s="62"/>
      <c r="AT171" s="62"/>
      <c r="AU171" s="62"/>
    </row>
    <row r="172" spans="1:47" ht="15.75" customHeight="1">
      <c r="A172" s="62"/>
      <c r="D172" s="62"/>
      <c r="E172" s="62"/>
      <c r="F172" s="62"/>
      <c r="G172" s="62"/>
      <c r="H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  <c r="AJ172" s="62"/>
      <c r="AK172" s="62"/>
      <c r="AL172" s="62"/>
      <c r="AM172" s="62"/>
      <c r="AN172" s="62"/>
      <c r="AO172" s="62"/>
      <c r="AP172" s="62"/>
      <c r="AQ172" s="62"/>
      <c r="AR172" s="62"/>
      <c r="AS172" s="62"/>
      <c r="AT172" s="62"/>
      <c r="AU172" s="62"/>
    </row>
    <row r="173" spans="1:47" ht="15.75" customHeight="1">
      <c r="A173" s="62"/>
      <c r="D173" s="62"/>
      <c r="E173" s="62"/>
      <c r="F173" s="62"/>
      <c r="G173" s="62"/>
      <c r="H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2"/>
      <c r="AK173" s="62"/>
      <c r="AL173" s="62"/>
      <c r="AM173" s="62"/>
      <c r="AN173" s="62"/>
      <c r="AO173" s="62"/>
      <c r="AP173" s="62"/>
      <c r="AQ173" s="62"/>
      <c r="AR173" s="62"/>
      <c r="AS173" s="62"/>
      <c r="AT173" s="62"/>
      <c r="AU173" s="62"/>
    </row>
    <row r="174" spans="1:47" ht="15.75" customHeight="1">
      <c r="A174" s="62"/>
      <c r="D174" s="62"/>
      <c r="E174" s="62"/>
      <c r="F174" s="62"/>
      <c r="G174" s="62"/>
      <c r="H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  <c r="AJ174" s="62"/>
      <c r="AK174" s="62"/>
      <c r="AL174" s="62"/>
      <c r="AM174" s="62"/>
      <c r="AN174" s="62"/>
      <c r="AO174" s="62"/>
      <c r="AP174" s="62"/>
      <c r="AQ174" s="62"/>
      <c r="AR174" s="62"/>
      <c r="AS174" s="62"/>
      <c r="AT174" s="62"/>
      <c r="AU174" s="62"/>
    </row>
    <row r="175" spans="1:47" ht="15.75" customHeight="1">
      <c r="A175" s="62"/>
      <c r="D175" s="62"/>
      <c r="E175" s="62"/>
      <c r="F175" s="62"/>
      <c r="G175" s="62"/>
      <c r="H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62"/>
      <c r="AT175" s="62"/>
      <c r="AU175" s="62"/>
    </row>
    <row r="176" spans="1:47" ht="15.75" customHeight="1">
      <c r="A176" s="62"/>
      <c r="D176" s="62"/>
      <c r="E176" s="62"/>
      <c r="F176" s="62"/>
      <c r="G176" s="62"/>
      <c r="H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  <c r="AJ176" s="62"/>
      <c r="AK176" s="62"/>
      <c r="AL176" s="62"/>
      <c r="AM176" s="62"/>
      <c r="AN176" s="62"/>
      <c r="AO176" s="62"/>
      <c r="AP176" s="62"/>
      <c r="AQ176" s="62"/>
      <c r="AR176" s="62"/>
      <c r="AS176" s="62"/>
      <c r="AT176" s="62"/>
      <c r="AU176" s="62"/>
    </row>
    <row r="177" spans="1:47" ht="15.75" customHeight="1">
      <c r="A177" s="62"/>
      <c r="D177" s="62"/>
      <c r="E177" s="62"/>
      <c r="F177" s="62"/>
      <c r="G177" s="62"/>
      <c r="H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  <c r="AJ177" s="62"/>
      <c r="AK177" s="62"/>
      <c r="AL177" s="62"/>
      <c r="AM177" s="62"/>
      <c r="AN177" s="62"/>
      <c r="AO177" s="62"/>
      <c r="AP177" s="62"/>
      <c r="AQ177" s="62"/>
      <c r="AR177" s="62"/>
      <c r="AS177" s="62"/>
      <c r="AT177" s="62"/>
      <c r="AU177" s="62"/>
    </row>
    <row r="178" spans="1:47" ht="15.75" customHeight="1">
      <c r="A178" s="62"/>
      <c r="D178" s="62"/>
      <c r="E178" s="62"/>
      <c r="F178" s="62"/>
      <c r="G178" s="62"/>
      <c r="H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  <c r="AH178" s="62"/>
      <c r="AI178" s="62"/>
      <c r="AJ178" s="62"/>
      <c r="AK178" s="62"/>
      <c r="AL178" s="62"/>
      <c r="AM178" s="62"/>
      <c r="AN178" s="62"/>
      <c r="AO178" s="62"/>
      <c r="AP178" s="62"/>
      <c r="AQ178" s="62"/>
      <c r="AR178" s="62"/>
      <c r="AS178" s="62"/>
      <c r="AT178" s="62"/>
      <c r="AU178" s="62"/>
    </row>
    <row r="179" spans="1:47" ht="15.75" customHeight="1">
      <c r="A179" s="62"/>
      <c r="D179" s="62"/>
      <c r="E179" s="62"/>
      <c r="F179" s="62"/>
      <c r="G179" s="62"/>
      <c r="H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  <c r="AJ179" s="62"/>
      <c r="AK179" s="62"/>
      <c r="AL179" s="62"/>
      <c r="AM179" s="62"/>
      <c r="AN179" s="62"/>
      <c r="AO179" s="62"/>
      <c r="AP179" s="62"/>
      <c r="AQ179" s="62"/>
      <c r="AR179" s="62"/>
      <c r="AS179" s="62"/>
      <c r="AT179" s="62"/>
      <c r="AU179" s="62"/>
    </row>
    <row r="180" spans="1:47" ht="15.75" customHeight="1">
      <c r="A180" s="62"/>
      <c r="D180" s="62"/>
      <c r="E180" s="62"/>
      <c r="F180" s="62"/>
      <c r="G180" s="62"/>
      <c r="H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2"/>
      <c r="AL180" s="62"/>
      <c r="AM180" s="62"/>
      <c r="AN180" s="62"/>
      <c r="AO180" s="62"/>
      <c r="AP180" s="62"/>
      <c r="AQ180" s="62"/>
      <c r="AR180" s="62"/>
      <c r="AS180" s="62"/>
      <c r="AT180" s="62"/>
      <c r="AU180" s="62"/>
    </row>
    <row r="181" spans="1:47" ht="15.75" customHeight="1">
      <c r="A181" s="62"/>
      <c r="D181" s="62"/>
      <c r="E181" s="62"/>
      <c r="F181" s="62"/>
      <c r="G181" s="62"/>
      <c r="H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  <c r="AJ181" s="62"/>
      <c r="AK181" s="62"/>
      <c r="AL181" s="62"/>
      <c r="AM181" s="62"/>
      <c r="AN181" s="62"/>
      <c r="AO181" s="62"/>
      <c r="AP181" s="62"/>
      <c r="AQ181" s="62"/>
      <c r="AR181" s="62"/>
      <c r="AS181" s="62"/>
      <c r="AT181" s="62"/>
      <c r="AU181" s="62"/>
    </row>
    <row r="182" spans="1:47" ht="15.75" customHeight="1">
      <c r="A182" s="62"/>
      <c r="D182" s="62"/>
      <c r="E182" s="62"/>
      <c r="F182" s="62"/>
      <c r="G182" s="62"/>
      <c r="H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  <c r="AJ182" s="62"/>
      <c r="AK182" s="62"/>
      <c r="AL182" s="62"/>
      <c r="AM182" s="62"/>
      <c r="AN182" s="62"/>
      <c r="AO182" s="62"/>
      <c r="AP182" s="62"/>
      <c r="AQ182" s="62"/>
      <c r="AR182" s="62"/>
      <c r="AS182" s="62"/>
      <c r="AT182" s="62"/>
      <c r="AU182" s="62"/>
    </row>
    <row r="183" spans="1:47" ht="15.75" customHeight="1">
      <c r="A183" s="62"/>
      <c r="D183" s="62"/>
      <c r="E183" s="62"/>
      <c r="F183" s="62"/>
      <c r="G183" s="62"/>
      <c r="H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  <c r="AJ183" s="62"/>
      <c r="AK183" s="62"/>
      <c r="AL183" s="62"/>
      <c r="AM183" s="62"/>
      <c r="AN183" s="62"/>
      <c r="AO183" s="62"/>
      <c r="AP183" s="62"/>
      <c r="AQ183" s="62"/>
      <c r="AR183" s="62"/>
      <c r="AS183" s="62"/>
      <c r="AT183" s="62"/>
      <c r="AU183" s="62"/>
    </row>
    <row r="184" spans="1:47" ht="15.75" customHeight="1">
      <c r="A184" s="62"/>
      <c r="D184" s="62"/>
      <c r="E184" s="62"/>
      <c r="F184" s="62"/>
      <c r="G184" s="62"/>
      <c r="H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  <c r="AJ184" s="62"/>
      <c r="AK184" s="62"/>
      <c r="AL184" s="62"/>
      <c r="AM184" s="62"/>
      <c r="AN184" s="62"/>
      <c r="AO184" s="62"/>
      <c r="AP184" s="62"/>
      <c r="AQ184" s="62"/>
      <c r="AR184" s="62"/>
      <c r="AS184" s="62"/>
      <c r="AT184" s="62"/>
      <c r="AU184" s="62"/>
    </row>
    <row r="185" spans="1:47" ht="15.75" customHeight="1">
      <c r="A185" s="62"/>
      <c r="D185" s="62"/>
      <c r="E185" s="62"/>
      <c r="F185" s="62"/>
      <c r="G185" s="62"/>
      <c r="H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  <c r="AJ185" s="62"/>
      <c r="AK185" s="62"/>
      <c r="AL185" s="62"/>
      <c r="AM185" s="62"/>
      <c r="AN185" s="62"/>
      <c r="AO185" s="62"/>
      <c r="AP185" s="62"/>
      <c r="AQ185" s="62"/>
      <c r="AR185" s="62"/>
      <c r="AS185" s="62"/>
      <c r="AT185" s="62"/>
      <c r="AU185" s="62"/>
    </row>
    <row r="186" spans="1:47" ht="15.75" customHeight="1">
      <c r="A186" s="62"/>
      <c r="D186" s="62"/>
      <c r="E186" s="62"/>
      <c r="F186" s="62"/>
      <c r="G186" s="62"/>
      <c r="H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62"/>
      <c r="AJ186" s="62"/>
      <c r="AK186" s="62"/>
      <c r="AL186" s="62"/>
      <c r="AM186" s="62"/>
      <c r="AN186" s="62"/>
      <c r="AO186" s="62"/>
      <c r="AP186" s="62"/>
      <c r="AQ186" s="62"/>
      <c r="AR186" s="62"/>
      <c r="AS186" s="62"/>
      <c r="AT186" s="62"/>
      <c r="AU186" s="62"/>
    </row>
    <row r="187" spans="1:47" ht="15.75" customHeight="1">
      <c r="A187" s="62"/>
      <c r="D187" s="62"/>
      <c r="E187" s="62"/>
      <c r="F187" s="62"/>
      <c r="G187" s="62"/>
      <c r="H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  <c r="AJ187" s="62"/>
      <c r="AK187" s="62"/>
      <c r="AL187" s="62"/>
      <c r="AM187" s="62"/>
      <c r="AN187" s="62"/>
      <c r="AO187" s="62"/>
      <c r="AP187" s="62"/>
      <c r="AQ187" s="62"/>
      <c r="AR187" s="62"/>
      <c r="AS187" s="62"/>
      <c r="AT187" s="62"/>
      <c r="AU187" s="62"/>
    </row>
    <row r="188" spans="1:47" ht="15.75" customHeight="1">
      <c r="A188" s="62"/>
      <c r="D188" s="62"/>
      <c r="E188" s="62"/>
      <c r="F188" s="62"/>
      <c r="G188" s="62"/>
      <c r="H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  <c r="AJ188" s="62"/>
      <c r="AK188" s="62"/>
      <c r="AL188" s="62"/>
      <c r="AM188" s="62"/>
      <c r="AN188" s="62"/>
      <c r="AO188" s="62"/>
      <c r="AP188" s="62"/>
      <c r="AQ188" s="62"/>
      <c r="AR188" s="62"/>
      <c r="AS188" s="62"/>
      <c r="AT188" s="62"/>
      <c r="AU188" s="62"/>
    </row>
    <row r="189" spans="1:47" ht="15.75" customHeight="1">
      <c r="A189" s="62"/>
      <c r="D189" s="62"/>
      <c r="E189" s="62"/>
      <c r="F189" s="62"/>
      <c r="G189" s="62"/>
      <c r="H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2"/>
      <c r="AK189" s="62"/>
      <c r="AL189" s="62"/>
      <c r="AM189" s="62"/>
      <c r="AN189" s="62"/>
      <c r="AO189" s="62"/>
      <c r="AP189" s="62"/>
      <c r="AQ189" s="62"/>
      <c r="AR189" s="62"/>
      <c r="AS189" s="62"/>
      <c r="AT189" s="62"/>
      <c r="AU189" s="62"/>
    </row>
    <row r="190" spans="1:47" ht="15.75" customHeight="1">
      <c r="A190" s="62"/>
      <c r="D190" s="62"/>
      <c r="E190" s="62"/>
      <c r="F190" s="62"/>
      <c r="G190" s="62"/>
      <c r="H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  <c r="AJ190" s="62"/>
      <c r="AK190" s="62"/>
      <c r="AL190" s="62"/>
      <c r="AM190" s="62"/>
      <c r="AN190" s="62"/>
      <c r="AO190" s="62"/>
      <c r="AP190" s="62"/>
      <c r="AQ190" s="62"/>
      <c r="AR190" s="62"/>
      <c r="AS190" s="62"/>
      <c r="AT190" s="62"/>
      <c r="AU190" s="62"/>
    </row>
    <row r="191" spans="1:47" ht="15.75" customHeight="1">
      <c r="A191" s="62"/>
      <c r="D191" s="62"/>
      <c r="E191" s="62"/>
      <c r="F191" s="62"/>
      <c r="G191" s="62"/>
      <c r="H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  <c r="AJ191" s="62"/>
      <c r="AK191" s="62"/>
      <c r="AL191" s="62"/>
      <c r="AM191" s="62"/>
      <c r="AN191" s="62"/>
      <c r="AO191" s="62"/>
      <c r="AP191" s="62"/>
      <c r="AQ191" s="62"/>
      <c r="AR191" s="62"/>
      <c r="AS191" s="62"/>
      <c r="AT191" s="62"/>
      <c r="AU191" s="62"/>
    </row>
    <row r="192" spans="1:47" ht="15.75" customHeight="1">
      <c r="A192" s="62"/>
      <c r="D192" s="62"/>
      <c r="E192" s="62"/>
      <c r="F192" s="62"/>
      <c r="G192" s="62"/>
      <c r="H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  <c r="AJ192" s="62"/>
      <c r="AK192" s="62"/>
      <c r="AL192" s="62"/>
      <c r="AM192" s="62"/>
      <c r="AN192" s="62"/>
      <c r="AO192" s="62"/>
      <c r="AP192" s="62"/>
      <c r="AQ192" s="62"/>
      <c r="AR192" s="62"/>
      <c r="AS192" s="62"/>
      <c r="AT192" s="62"/>
      <c r="AU192" s="62"/>
    </row>
    <row r="193" spans="1:47" ht="15.75" customHeight="1">
      <c r="A193" s="62"/>
      <c r="D193" s="62"/>
      <c r="E193" s="62"/>
      <c r="F193" s="62"/>
      <c r="G193" s="62"/>
      <c r="H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  <c r="AJ193" s="62"/>
      <c r="AK193" s="62"/>
      <c r="AL193" s="62"/>
      <c r="AM193" s="62"/>
      <c r="AN193" s="62"/>
      <c r="AO193" s="62"/>
      <c r="AP193" s="62"/>
      <c r="AQ193" s="62"/>
      <c r="AR193" s="62"/>
      <c r="AS193" s="62"/>
      <c r="AT193" s="62"/>
      <c r="AU193" s="62"/>
    </row>
    <row r="194" spans="1:47" ht="15.75" customHeight="1">
      <c r="A194" s="62"/>
      <c r="D194" s="62"/>
      <c r="E194" s="62"/>
      <c r="F194" s="62"/>
      <c r="G194" s="62"/>
      <c r="H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  <c r="AJ194" s="62"/>
      <c r="AK194" s="62"/>
      <c r="AL194" s="62"/>
      <c r="AM194" s="62"/>
      <c r="AN194" s="62"/>
      <c r="AO194" s="62"/>
      <c r="AP194" s="62"/>
      <c r="AQ194" s="62"/>
      <c r="AR194" s="62"/>
      <c r="AS194" s="62"/>
      <c r="AT194" s="62"/>
      <c r="AU194" s="62"/>
    </row>
    <row r="195" spans="1:47" ht="15.75" customHeight="1">
      <c r="A195" s="62"/>
      <c r="D195" s="62"/>
      <c r="E195" s="62"/>
      <c r="F195" s="62"/>
      <c r="G195" s="62"/>
      <c r="H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  <c r="AJ195" s="62"/>
      <c r="AK195" s="62"/>
      <c r="AL195" s="62"/>
      <c r="AM195" s="62"/>
      <c r="AN195" s="62"/>
      <c r="AO195" s="62"/>
      <c r="AP195" s="62"/>
      <c r="AQ195" s="62"/>
      <c r="AR195" s="62"/>
      <c r="AS195" s="62"/>
      <c r="AT195" s="62"/>
      <c r="AU195" s="62"/>
    </row>
    <row r="196" spans="1:47" ht="15.75" customHeight="1">
      <c r="A196" s="62"/>
      <c r="D196" s="62"/>
      <c r="E196" s="62"/>
      <c r="F196" s="62"/>
      <c r="G196" s="62"/>
      <c r="H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  <c r="AJ196" s="62"/>
      <c r="AK196" s="62"/>
      <c r="AL196" s="62"/>
      <c r="AM196" s="62"/>
      <c r="AN196" s="62"/>
      <c r="AO196" s="62"/>
      <c r="AP196" s="62"/>
      <c r="AQ196" s="62"/>
      <c r="AR196" s="62"/>
      <c r="AS196" s="62"/>
      <c r="AT196" s="62"/>
      <c r="AU196" s="62"/>
    </row>
    <row r="197" spans="1:47" ht="15.75" customHeight="1">
      <c r="A197" s="62"/>
      <c r="D197" s="62"/>
      <c r="E197" s="62"/>
      <c r="F197" s="62"/>
      <c r="G197" s="62"/>
      <c r="H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62"/>
      <c r="AJ197" s="62"/>
      <c r="AK197" s="62"/>
      <c r="AL197" s="62"/>
      <c r="AM197" s="62"/>
      <c r="AN197" s="62"/>
      <c r="AO197" s="62"/>
      <c r="AP197" s="62"/>
      <c r="AQ197" s="62"/>
      <c r="AR197" s="62"/>
      <c r="AS197" s="62"/>
      <c r="AT197" s="62"/>
      <c r="AU197" s="62"/>
    </row>
  </sheetData>
  <sheetProtection/>
  <printOptions/>
  <pageMargins left="0.2" right="0.22" top="0.32" bottom="0.18" header="0.17" footer="0.1574803149606299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</dc:creator>
  <cp:keywords/>
  <dc:description/>
  <cp:lastModifiedBy>Jenni Byvald</cp:lastModifiedBy>
  <cp:lastPrinted>2010-01-05T09:08:07Z</cp:lastPrinted>
  <dcterms:created xsi:type="dcterms:W3CDTF">2008-11-18T07:51:12Z</dcterms:created>
  <dcterms:modified xsi:type="dcterms:W3CDTF">2017-01-12T10:07:59Z</dcterms:modified>
  <cp:category/>
  <cp:version/>
  <cp:contentType/>
  <cp:contentStatus/>
</cp:coreProperties>
</file>